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202300"/>
  <mc:AlternateContent xmlns:mc="http://schemas.openxmlformats.org/markup-compatibility/2006">
    <mc:Choice Requires="x15">
      <x15ac:absPath xmlns:x15ac="http://schemas.microsoft.com/office/spreadsheetml/2010/11/ac" url="https://scbroncos.sharepoint.com/sites/SCBMarketing/Marketing Files/Golf Tournament/"/>
    </mc:Choice>
  </mc:AlternateContent>
  <xr:revisionPtr revIDLastSave="328" documentId="8_{A70D6C85-E038-4CAF-A231-12CCA844DDEA}" xr6:coauthVersionLast="47" xr6:coauthVersionMax="47" xr10:uidLastSave="{EEBAA296-B545-4F2F-8B24-998DAE789012}"/>
  <bookViews>
    <workbookView xWindow="-120" yWindow="-120" windowWidth="29040" windowHeight="15720" xr2:uid="{3077F382-CAA3-41E1-8C7D-66EADF791681}"/>
  </bookViews>
  <sheets>
    <sheet name="EF1" sheetId="1" r:id="rId1"/>
    <sheet name="Lists" sheetId="3" state="hidden" r:id="rId2"/>
  </sheets>
  <definedNames>
    <definedName name="No">'EF1'!#REF!</definedName>
    <definedName name="Team_Pack">'EF1'!#REF!</definedName>
    <definedName name="Yes">'EF1'!#REF!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5" i="1" l="1"/>
  <c r="F20" i="1"/>
  <c r="F25" i="1"/>
  <c r="F30" i="1"/>
  <c r="K15" i="1"/>
  <c r="D39" i="1" l="1"/>
  <c r="D38" i="1"/>
  <c r="D37" i="1"/>
  <c r="D36" i="1"/>
  <c r="C39" i="1"/>
  <c r="C38" i="1"/>
  <c r="C37" i="1"/>
  <c r="C36" i="1"/>
  <c r="F36" i="1"/>
  <c r="G36" i="1"/>
  <c r="F37" i="1" l="1"/>
  <c r="K20" i="1"/>
  <c r="F39" i="1"/>
  <c r="K30" i="1"/>
  <c r="G39" i="1" s="1"/>
  <c r="F38" i="1"/>
  <c r="K25" i="1"/>
  <c r="G38" i="1" s="1"/>
  <c r="K32" i="1"/>
  <c r="G37" i="1" l="1"/>
  <c r="H39" i="1" a="1"/>
  <c r="H39" i="1" s="1"/>
  <c r="I39" i="1" s="1"/>
  <c r="J39" i="1" s="1"/>
  <c r="H36" i="1" a="1"/>
  <c r="H36" i="1" s="1"/>
  <c r="I36" i="1" s="1"/>
  <c r="J36" i="1" s="1"/>
  <c r="H37" i="1" a="1"/>
  <c r="H37" i="1" s="1"/>
  <c r="I37" i="1" s="1"/>
  <c r="J37" i="1" s="1"/>
  <c r="H38" i="1" a="1"/>
  <c r="H38" i="1" s="1"/>
  <c r="I38" i="1" s="1"/>
  <c r="J38" i="1" s="1"/>
  <c r="K36" i="1" l="1"/>
  <c r="K37" i="1"/>
  <c r="K39" i="1"/>
  <c r="K38" i="1"/>
  <c r="J40" i="1"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<sst xmlns="http://schemas.openxmlformats.org/spreadsheetml/2006/main" count="107" uniqueCount="78">
  <si>
    <t>Team Captain's Phone Number:</t>
  </si>
  <si>
    <t>Team Captain's Email Address:</t>
  </si>
  <si>
    <t>XL</t>
  </si>
  <si>
    <t>Yes</t>
  </si>
  <si>
    <t>L</t>
  </si>
  <si>
    <t>M</t>
  </si>
  <si>
    <t>Are you an Elmwood Member?</t>
  </si>
  <si>
    <t>S</t>
  </si>
  <si>
    <t>XXL</t>
  </si>
  <si>
    <t>XXXL</t>
  </si>
  <si>
    <t>No</t>
  </si>
  <si>
    <t>T-Shirt Sizes</t>
  </si>
  <si>
    <t>EM Member?</t>
  </si>
  <si>
    <t>Golf Handicap</t>
  </si>
  <si>
    <t>MNP BRONCOS GOLF CLASSIC 
TEAM &amp; GOLFER REGISTRATION FORM</t>
  </si>
  <si>
    <t>Player Two’s Name:</t>
  </si>
  <si>
    <t>Player Two's Phone Number:</t>
  </si>
  <si>
    <t>Player Three’s Name:</t>
  </si>
  <si>
    <t>Player Three's Phone Number:</t>
  </si>
  <si>
    <t>Player Four’s Name:</t>
  </si>
  <si>
    <t>Player Four's Phone Number:</t>
  </si>
  <si>
    <t>The fun starts at 9 am!</t>
  </si>
  <si>
    <t>Number of Carts Required</t>
  </si>
  <si>
    <t>Tournament Date: Saturday July 18, 2026</t>
  </si>
  <si>
    <t>Golf Handicap:</t>
  </si>
  <si>
    <t>Average 18 hole score:</t>
  </si>
  <si>
    <t xml:space="preserve">T-Shirt Size (Sizes = xs to 3xl)): </t>
  </si>
  <si>
    <t>Registration Fee Summary</t>
  </si>
  <si>
    <t>Golf</t>
  </si>
  <si>
    <t>Elmwood Non-Member Round Rate</t>
  </si>
  <si>
    <t>Cart</t>
  </si>
  <si>
    <t>Food</t>
  </si>
  <si>
    <t>Rental Cart Rate</t>
  </si>
  <si>
    <t>Golden Ball Price</t>
  </si>
  <si>
    <t>Mulligan + Draw Ticket Price</t>
  </si>
  <si>
    <t>Total Cost</t>
  </si>
  <si>
    <t>Golden Ball Challenge &amp; Mulligan Pack</t>
  </si>
  <si>
    <t>BEST VALUE - Save $50!</t>
  </si>
  <si>
    <t>Team Pack</t>
  </si>
  <si>
    <t>Golden Ball ($25) - Yes or No</t>
  </si>
  <si>
    <t>Mulligan + Draw Ticket ($50) - Yes or No</t>
  </si>
  <si>
    <t>Mercator Golden Ball</t>
  </si>
  <si>
    <t>Mercator Mulligan + Draw Ticket</t>
  </si>
  <si>
    <t>Team Pack Discount</t>
  </si>
  <si>
    <t>Team Captain’s Full Name:</t>
  </si>
  <si>
    <t>Total Team Cost</t>
  </si>
  <si>
    <t>Credit Card Number</t>
  </si>
  <si>
    <t>MM</t>
  </si>
  <si>
    <t>YY</t>
  </si>
  <si>
    <t>CVV:</t>
  </si>
  <si>
    <t>XXX</t>
  </si>
  <si>
    <t>Payment Information</t>
  </si>
  <si>
    <t>Mercator Mulligan + Draw Ticket ($50) - Yes or No</t>
  </si>
  <si>
    <t>Mercator Golden Ball Challenge ($25) - Yes or No</t>
  </si>
  <si>
    <t>Team Information</t>
  </si>
  <si>
    <t>It is a requirement that there are two golfers in every rental cart. If the total rental carts cell in this row is red, please adjust the rental carts per player above to make the cell equal either 0,1 or 2.</t>
  </si>
  <si>
    <t>Cart Check</t>
  </si>
  <si>
    <t>Elmwood Member Round Rate</t>
  </si>
  <si>
    <t>Average 18 hole score</t>
  </si>
  <si>
    <t>XS</t>
  </si>
  <si>
    <t>Exp. Date</t>
  </si>
  <si>
    <t>Incl.</t>
  </si>
  <si>
    <t>Pre-Purchase and Save!</t>
  </si>
  <si>
    <r>
      <rPr>
        <b/>
        <sz val="20"/>
        <color theme="1"/>
        <rFont val="Aptos Narrow"/>
        <family val="2"/>
        <scheme val="minor"/>
      </rPr>
      <t>Add Team Pack?</t>
    </r>
    <r>
      <rPr>
        <b/>
        <sz val="24"/>
        <color theme="1"/>
        <rFont val="Aptos Narrow"/>
        <family val="2"/>
        <scheme val="minor"/>
      </rPr>
      <t xml:space="preserve">
</t>
    </r>
    <r>
      <rPr>
        <b/>
        <sz val="11"/>
        <color theme="1"/>
        <rFont val="Aptos Narrow"/>
        <family val="2"/>
        <scheme val="minor"/>
      </rPr>
      <t>1 Golden Ball, 1 Mulligan &amp; 1 Draw Entry for each golfer.</t>
    </r>
  </si>
  <si>
    <t>XXXX-XXXX-XXXX-XXXX</t>
  </si>
  <si>
    <t>TEAM PACK = $250!</t>
  </si>
  <si>
    <t>Tax
(11%)</t>
  </si>
  <si>
    <t>Rental Cart Required?</t>
  </si>
  <si>
    <r>
      <t>For each Mercator Golden Ball pack purchased, each golfer on your team receives an entry to win a Traeger prize pack or a night in the Broncos suite for your team. Each player also gets a Mercator Golden Ball to use on Hole 9</t>
    </r>
    <r>
      <rPr>
        <sz val="12"/>
        <color rgb="FF182957"/>
        <rFont val="Gill Sans MT"/>
        <family val="2"/>
      </rPr>
      <t>—</t>
    </r>
    <r>
      <rPr>
        <sz val="12"/>
        <color rgb="FF182957"/>
        <rFont val="Arial Narrow"/>
        <family val="2"/>
      </rPr>
      <t xml:space="preserve">finish the hole with it still in hand for a bonus entry and a chance at additional prizes.  </t>
    </r>
    <r>
      <rPr>
        <b/>
        <u/>
        <sz val="12"/>
        <color rgb="FF182957"/>
        <rFont val="Arial Narrow"/>
        <family val="2"/>
      </rPr>
      <t>Each team pack includes one mulligan, one ticket into the prize draw and one golden ball for each golfer!</t>
    </r>
    <r>
      <rPr>
        <sz val="12"/>
        <color rgb="FF182957"/>
        <rFont val="Arial Narrow"/>
        <family val="2"/>
      </rPr>
      <t xml:space="preserve"> Team packs cost $300 at the door.</t>
    </r>
  </si>
  <si>
    <t>Captain Cost</t>
  </si>
  <si>
    <t>Player 2 Cost</t>
  </si>
  <si>
    <t>Player 3 Cost</t>
  </si>
  <si>
    <t>Player 4 Cost</t>
  </si>
  <si>
    <t>Pre-Tax Cost</t>
  </si>
  <si>
    <r>
      <t xml:space="preserve">Please email your completed entry form </t>
    </r>
    <r>
      <rPr>
        <b/>
        <sz val="12"/>
        <rFont val="Arial Narrow"/>
        <family val="2"/>
      </rPr>
      <t>in excel format</t>
    </r>
    <r>
      <rPr>
        <sz val="12"/>
        <rFont val="Arial Narrow"/>
        <family val="2"/>
      </rPr>
      <t xml:space="preserve"> to </t>
    </r>
    <r>
      <rPr>
        <u/>
        <sz val="12"/>
        <rFont val="Arial Narrow"/>
        <family val="2"/>
      </rPr>
      <t xml:space="preserve">stable@scbroncos.com
</t>
    </r>
    <r>
      <rPr>
        <sz val="12"/>
        <rFont val="Arial Narrow"/>
        <family val="2"/>
      </rPr>
      <t>Payment will be Processed when form is received.
The captain must collect and pay fees for full group. The Captain can pay team fees in person at The Stable if desired</t>
    </r>
  </si>
  <si>
    <t>Note: Pre-Tax Golf Cost = Elmwood Members = $125, Non-Members = $175</t>
  </si>
  <si>
    <t>Instructions: Fill in the only the grey coloured fields</t>
  </si>
  <si>
    <t>If there are no drop down options, you can type in the information required (i.e. Type "Yes" or "No").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</si>
</sst>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quot;$&quot;* #,##0.00_-;_-&quot;$&quot;* &quot;-&quot;??_-;_-@_-"/>
    <numFmt numFmtId="164" formatCode="_-&quot;$&quot;* #,##0_-;\-&quot;$&quot;* #,##0_-;_-&quot;$&quot;* &quot;-&quot;??_-;_-@_-"/>
  </numFmts>
  <fonts count="38" x14ac:knownFonts="1">
    <font>
      <sz val="11"/>
      <color theme="1"/>
      <name val="Aptos Narrow"/>
      <family val="2"/>
      <scheme val="minor"/>
    </font>
    <font>
      <sz val="11"/>
      <color theme="1"/>
      <name val="Aptos Narrow"/>
      <family val="2"/>
      <scheme val="minor"/>
    </font>
    <font>
      <b/>
      <sz val="11"/>
      <color theme="1"/>
      <name val="Aptos Narrow"/>
      <family val="2"/>
      <scheme val="minor"/>
    </font>
    <font>
      <sz val="14"/>
      <color rgb="FF182957"/>
      <name val="Arial Narrow"/>
      <family val="2"/>
    </font>
    <font>
      <b/>
      <sz val="13"/>
      <color rgb="FF036A38"/>
      <name val="Arial Narrow"/>
      <family val="2"/>
    </font>
    <font>
      <sz val="12"/>
      <color rgb="FF182957"/>
      <name val="Arial Narrow"/>
      <family val="2"/>
    </font>
    <font>
      <b/>
      <sz val="14"/>
      <color rgb="FF182957"/>
      <name val="Arial Narrow"/>
      <family val="2"/>
    </font>
    <font>
      <b/>
      <sz val="16"/>
      <color rgb="FF182957"/>
      <name val="Arial Narrow"/>
      <family val="2"/>
    </font>
    <font>
      <sz val="10"/>
      <color rgb="FF182957"/>
      <name val="Arial Narrow"/>
      <family val="2"/>
    </font>
    <font>
      <b/>
      <sz val="22"/>
      <color rgb="FF1F2A57"/>
      <name val="Arial Narrow"/>
      <family val="2"/>
    </font>
    <font>
      <sz val="11"/>
      <color rgb="FF182957"/>
      <name val="Arial Narrow"/>
      <family val="2"/>
    </font>
    <font>
      <b/>
      <sz val="12"/>
      <color rgb="FF182957"/>
      <name val="Arial Narrow"/>
      <family val="2"/>
    </font>
    <font>
      <sz val="11"/>
      <color theme="1"/>
      <name val="Aptos Narrow"/>
      <family val="2"/>
    </font>
    <font>
      <b/>
      <sz val="16"/>
      <color rgb="FFC9A853"/>
      <name val="Aptos Narrow"/>
      <family val="2"/>
      <scheme val="minor"/>
    </font>
    <font>
      <b/>
      <sz val="22"/>
      <color theme="1"/>
      <name val="Aptos Narrow"/>
      <family val="2"/>
      <scheme val="minor"/>
    </font>
    <font>
      <sz val="10"/>
      <color theme="1"/>
      <name val="Aptos Narrow"/>
      <family val="2"/>
      <scheme val="minor"/>
    </font>
    <font>
      <b/>
      <sz val="16"/>
      <color theme="1"/>
      <name val="Aptos Narrow"/>
      <family val="2"/>
      <scheme val="minor"/>
    </font>
    <font>
      <sz val="14"/>
      <color theme="1"/>
      <name val="Aptos Narrow"/>
      <family val="2"/>
      <scheme val="minor"/>
    </font>
    <font>
      <sz val="12"/>
      <name val="Arial Narrow"/>
      <family val="2"/>
    </font>
    <font>
      <b/>
      <sz val="11"/>
      <name val="Aptos Narrow"/>
      <family val="2"/>
      <scheme val="minor"/>
    </font>
    <font>
      <sz val="11"/>
      <name val="Aptos Narrow"/>
      <family val="2"/>
      <scheme val="minor"/>
    </font>
    <font>
      <sz val="10"/>
      <name val="Aptos Narrow"/>
      <family val="2"/>
      <scheme val="minor"/>
    </font>
    <font>
      <sz val="12"/>
      <color rgb="FF182957"/>
      <name val="Gill Sans MT"/>
      <family val="2"/>
    </font>
    <font>
      <b/>
      <sz val="14"/>
      <color theme="0"/>
      <name val="Arial Narrow"/>
      <family val="2"/>
    </font>
    <font>
      <sz val="24"/>
      <color theme="1"/>
      <name val="Aptos Narrow"/>
      <family val="2"/>
      <scheme val="minor"/>
    </font>
    <font>
      <b/>
      <sz val="24"/>
      <color theme="1"/>
      <name val="Aptos Narrow"/>
      <family val="2"/>
      <scheme val="minor"/>
    </font>
    <font>
      <u/>
      <sz val="12"/>
      <name val="Arial Narrow"/>
      <family val="2"/>
    </font>
    <font>
      <b/>
      <sz val="14"/>
      <color theme="6" tint="-0.249977111117893"/>
      <name val="Aptos Narrow"/>
      <family val="2"/>
      <scheme val="minor"/>
    </font>
    <font>
      <b/>
      <sz val="20"/>
      <color theme="1"/>
      <name val="Aptos Narrow"/>
      <family val="2"/>
      <scheme val="minor"/>
    </font>
    <font>
      <b/>
      <u/>
      <sz val="12"/>
      <color rgb="FF182957"/>
      <name val="Arial Narrow"/>
      <family val="2"/>
    </font>
    <font>
      <sz val="11"/>
      <color rgb="FFFF0000"/>
      <name val="Aptos Narrow"/>
      <family val="2"/>
      <scheme val="minor"/>
    </font>
    <font>
      <sz val="9"/>
      <color theme="1"/>
      <name val="Aptos Narrow"/>
      <family val="2"/>
      <scheme val="minor"/>
    </font>
    <font>
      <sz val="13"/>
      <name val="Times New Roman"/>
      <family val="1"/>
    </font>
    <font>
      <sz val="10"/>
      <name val="Arial Narrow"/>
      <family val="2"/>
    </font>
    <font>
      <b/>
      <sz val="12"/>
      <name val="Arial Narrow"/>
      <family val="2"/>
    </font>
    <font>
      <b/>
      <sz val="13"/>
      <color theme="1"/>
      <name val="Arial Narrow"/>
      <family val="2"/>
    </font>
    <font>
      <b/>
      <sz val="9"/>
      <color theme="1"/>
      <name val="Aptos Narrow"/>
      <family val="2"/>
      <scheme val="minor"/>
    </font>
    <font>
      <sz val="11"/>
      <name val="Arial Narrow"/>
      <family val="2"/>
    </font>
  </fonts>
  <fills count="7">
    <fill>
      <patternFill patternType="none"/>
    </fill>
    <fill>
      <patternFill patternType="gray125"/>
    </fill>
    <fill>
      <patternFill patternType="solid">
        <fgColor theme="0" tint="-0.249977111117893"/>
        <bgColor indexed="64"/>
      </patternFill>
    </fill>
    <fill>
      <patternFill patternType="solid">
        <fgColor theme="6"/>
        <bgColor indexed="64"/>
      </patternFill>
    </fill>
    <fill>
      <patternFill patternType="solid">
        <fgColor theme="9" tint="-0.249977111117893"/>
        <bgColor indexed="64"/>
      </patternFill>
    </fill>
    <fill>
      <patternFill patternType="solid">
        <fgColor rgb="FFC9A853"/>
        <bgColor indexed="64"/>
      </patternFill>
    </fill>
    <fill>
      <patternFill patternType="solid">
        <fgColor theme="2" tint="-9.9978637043366805E-2"/>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top style="medium">
        <color indexed="64"/>
      </top>
      <bottom/>
      <diagonal/>
    </border>
    <border>
      <left/>
      <right style="medium">
        <color indexed="64"/>
      </right>
      <top/>
      <bottom style="medium">
        <color indexed="64"/>
      </bottom>
      <diagonal/>
    </border>
    <border>
      <left style="thin">
        <color indexed="64"/>
      </left>
      <right style="medium">
        <color indexed="64"/>
      </right>
      <top style="thin">
        <color indexed="64"/>
      </top>
      <bottom style="thin">
        <color indexed="64"/>
      </bottom>
      <diagonal/>
    </border>
  </borders>
  <cellStyleXfs count="2">
    <xf numFmtId="0" fontId="0" fillId="0" borderId="0"/>
    <xf numFmtId="44" fontId="1" fillId="0" borderId="0" applyFont="0" applyFill="0" applyBorder="0" applyAlignment="0" applyProtection="0"/>
  </cellStyleXfs>
  <cellXfs count="91">
    <xf numFmtId="0" fontId="0" fillId="0" borderId="0" xfId="0"/>
    <xf numFmtId="0" fontId="3" fillId="0" borderId="0" xfId="0" applyFont="1" applyAlignment="1">
      <alignment horizontal="left" vertical="center" indent="1"/>
    </xf>
    <xf numFmtId="0" fontId="7" fillId="0" borderId="0" xfId="0" applyFont="1" applyAlignment="1">
      <alignment horizontal="left" vertical="center" indent="1"/>
    </xf>
    <xf numFmtId="0" fontId="0" fillId="2" borderId="1" xfId="0" applyFill="1" applyBorder="1" applyAlignment="1">
      <alignment horizontal="left"/>
    </xf>
    <xf numFmtId="0" fontId="10" fillId="0" borderId="0" xfId="0" applyFont="1" applyAlignment="1">
      <alignment horizontal="left" vertical="center" indent="1"/>
    </xf>
    <xf numFmtId="0" fontId="12" fillId="0" borderId="0" xfId="0" applyFont="1"/>
    <xf numFmtId="0" fontId="6" fillId="0" borderId="12" xfId="0" applyFont="1" applyBorder="1" applyAlignment="1">
      <alignment horizontal="left" vertical="center" indent="1"/>
    </xf>
    <xf numFmtId="0" fontId="0" fillId="0" borderId="13" xfId="0" applyBorder="1"/>
    <xf numFmtId="0" fontId="0" fillId="0" borderId="13" xfId="0" applyBorder="1" applyAlignment="1">
      <alignment horizontal="center"/>
    </xf>
    <xf numFmtId="164" fontId="0" fillId="0" borderId="13" xfId="1" applyNumberFormat="1" applyFont="1" applyBorder="1" applyAlignment="1">
      <alignment horizontal="center"/>
    </xf>
    <xf numFmtId="0" fontId="10" fillId="0" borderId="17" xfId="0" applyFont="1" applyBorder="1" applyAlignment="1">
      <alignment horizontal="left" vertical="center" indent="1"/>
    </xf>
    <xf numFmtId="0" fontId="0" fillId="0" borderId="5" xfId="0" applyBorder="1"/>
    <xf numFmtId="0" fontId="10" fillId="0" borderId="9" xfId="0" applyFont="1" applyBorder="1" applyAlignment="1">
      <alignment horizontal="left" vertical="center" indent="1"/>
    </xf>
    <xf numFmtId="0" fontId="0" fillId="0" borderId="10" xfId="0" applyBorder="1"/>
    <xf numFmtId="0" fontId="17" fillId="5" borderId="17" xfId="0" applyFont="1" applyFill="1" applyBorder="1" applyAlignment="1">
      <alignment horizontal="center" wrapText="1"/>
    </xf>
    <xf numFmtId="0" fontId="17" fillId="5" borderId="5" xfId="0" applyFont="1" applyFill="1" applyBorder="1" applyAlignment="1">
      <alignment horizontal="center" wrapText="1"/>
    </xf>
    <xf numFmtId="0" fontId="17" fillId="5" borderId="6" xfId="0" applyFont="1" applyFill="1" applyBorder="1" applyAlignment="1">
      <alignment horizontal="center" wrapText="1"/>
    </xf>
    <xf numFmtId="44" fontId="30" fillId="0" borderId="13" xfId="1" applyFont="1" applyBorder="1" applyAlignment="1">
      <alignment horizontal="center"/>
    </xf>
    <xf numFmtId="44" fontId="15" fillId="0" borderId="14" xfId="1" applyFont="1" applyBorder="1" applyAlignment="1">
      <alignment horizontal="center"/>
    </xf>
    <xf numFmtId="0" fontId="11" fillId="0" borderId="7" xfId="0" applyFont="1" applyBorder="1" applyAlignment="1">
      <alignment vertical="center"/>
    </xf>
    <xf numFmtId="0" fontId="2" fillId="0" borderId="0" xfId="0" applyFont="1"/>
    <xf numFmtId="0" fontId="0" fillId="0" borderId="0" xfId="0" applyAlignment="1">
      <alignment horizontal="right"/>
    </xf>
    <xf numFmtId="0" fontId="18" fillId="0" borderId="7" xfId="0" applyFont="1" applyBorder="1" applyAlignment="1">
      <alignment horizontal="left" vertical="center"/>
    </xf>
    <xf numFmtId="0" fontId="5" fillId="0" borderId="0" xfId="0" applyFont="1" applyAlignment="1">
      <alignment horizontal="left" vertical="center" indent="1"/>
    </xf>
    <xf numFmtId="0" fontId="0" fillId="0" borderId="0" xfId="0" applyAlignment="1">
      <alignment horizontal="left"/>
    </xf>
    <xf numFmtId="0" fontId="31" fillId="0" borderId="0" xfId="0" applyFont="1"/>
    <xf numFmtId="0" fontId="0" fillId="3" borderId="7" xfId="0" applyFill="1" applyBorder="1"/>
    <xf numFmtId="0" fontId="0" fillId="3" borderId="0" xfId="0" applyFill="1"/>
    <xf numFmtId="0" fontId="0" fillId="3" borderId="8" xfId="0" applyFill="1" applyBorder="1"/>
    <xf numFmtId="0" fontId="18" fillId="0" borderId="7" xfId="0" applyFont="1" applyBorder="1" applyAlignment="1">
      <alignment vertical="center"/>
    </xf>
    <xf numFmtId="0" fontId="15" fillId="0" borderId="0" xfId="0" applyFont="1"/>
    <xf numFmtId="0" fontId="19" fillId="0" borderId="0" xfId="0" applyFont="1"/>
    <xf numFmtId="0" fontId="20" fillId="0" borderId="0" xfId="0" applyFont="1"/>
    <xf numFmtId="0" fontId="18" fillId="0" borderId="0" xfId="0" applyFont="1" applyAlignment="1">
      <alignment horizontal="left" vertical="center" indent="1"/>
    </xf>
    <xf numFmtId="0" fontId="20" fillId="0" borderId="0" xfId="0" applyFont="1" applyAlignment="1">
      <alignment horizontal="right"/>
    </xf>
    <xf numFmtId="0" fontId="21" fillId="0" borderId="0" xfId="0" applyFont="1"/>
    <xf numFmtId="0" fontId="6" fillId="0" borderId="7" xfId="0" applyFont="1" applyBorder="1" applyAlignment="1">
      <alignment horizontal="left" vertical="center" indent="1"/>
    </xf>
    <xf numFmtId="0" fontId="6" fillId="0" borderId="0" xfId="0" applyFont="1" applyAlignment="1">
      <alignment horizontal="center" vertical="center"/>
    </xf>
    <xf numFmtId="0" fontId="6" fillId="0" borderId="0" xfId="0" applyFont="1" applyAlignment="1">
      <alignment horizontal="center" vertical="center" wrapText="1"/>
    </xf>
    <xf numFmtId="0" fontId="6" fillId="0" borderId="8" xfId="0" applyFont="1" applyBorder="1" applyAlignment="1">
      <alignment horizontal="center" vertical="center" wrapText="1"/>
    </xf>
    <xf numFmtId="0" fontId="8" fillId="0" borderId="9" xfId="0" applyFont="1" applyBorder="1" applyAlignment="1">
      <alignment horizontal="left" vertical="center" indent="1"/>
    </xf>
    <xf numFmtId="0" fontId="16" fillId="0" borderId="10" xfId="0" applyFont="1" applyBorder="1" applyAlignment="1">
      <alignment horizontal="right"/>
    </xf>
    <xf numFmtId="0" fontId="6" fillId="0" borderId="9" xfId="0" applyFont="1" applyBorder="1" applyAlignment="1">
      <alignment horizontal="left" vertical="center" indent="1"/>
    </xf>
    <xf numFmtId="0" fontId="17" fillId="0" borderId="10" xfId="0" applyFont="1" applyBorder="1"/>
    <xf numFmtId="0" fontId="33" fillId="0" borderId="7" xfId="0" applyFont="1" applyBorder="1" applyAlignment="1">
      <alignment horizontal="left" vertical="top"/>
    </xf>
    <xf numFmtId="0" fontId="0" fillId="2" borderId="11" xfId="0" applyFill="1" applyBorder="1" applyProtection="1">
      <protection locked="0"/>
    </xf>
    <xf numFmtId="0" fontId="0" fillId="2" borderId="1" xfId="0" applyFill="1" applyBorder="1" applyProtection="1">
      <protection locked="0"/>
    </xf>
    <xf numFmtId="0" fontId="0" fillId="2" borderId="1" xfId="0" applyFill="1" applyBorder="1" applyAlignment="1" applyProtection="1">
      <alignment horizontal="left"/>
      <protection locked="0"/>
    </xf>
    <xf numFmtId="0" fontId="0" fillId="2" borderId="19" xfId="0" applyFill="1" applyBorder="1" applyAlignment="1" applyProtection="1">
      <alignment horizontal="left"/>
      <protection locked="0"/>
    </xf>
    <xf numFmtId="0" fontId="0" fillId="2" borderId="19" xfId="0" applyFill="1" applyBorder="1" applyProtection="1">
      <protection locked="0"/>
    </xf>
    <xf numFmtId="0" fontId="36" fillId="0" borderId="0" xfId="0" applyFont="1"/>
    <xf numFmtId="0" fontId="37" fillId="0" borderId="7" xfId="0" applyFont="1" applyBorder="1" applyAlignment="1">
      <alignment horizontal="left" vertical="top"/>
    </xf>
    <xf numFmtId="0" fontId="20" fillId="2" borderId="1" xfId="0" applyFont="1" applyFill="1" applyBorder="1" applyProtection="1">
      <protection locked="0"/>
    </xf>
    <xf numFmtId="0" fontId="17" fillId="0" borderId="18" xfId="0" applyFont="1" applyBorder="1" applyAlignment="1" applyProtection="1">
      <alignment horizontal="center" vertical="center"/>
      <protection locked="0"/>
    </xf>
    <xf numFmtId="0" fontId="17" fillId="2" borderId="11" xfId="0" applyFont="1" applyFill="1" applyBorder="1" applyProtection="1">
      <protection locked="0"/>
    </xf>
    <xf numFmtId="44" fontId="16" fillId="0" borderId="13" xfId="1" applyFont="1" applyBorder="1" applyAlignment="1">
      <alignment horizontal="center"/>
    </xf>
    <xf numFmtId="44" fontId="16" fillId="0" borderId="14" xfId="1" applyFont="1" applyBorder="1" applyAlignment="1">
      <alignment horizontal="center"/>
    </xf>
    <xf numFmtId="0" fontId="18" fillId="0" borderId="0" xfId="0" applyFont="1" applyAlignment="1">
      <alignment horizontal="left" vertical="center" wrapText="1"/>
    </xf>
    <xf numFmtId="0" fontId="23" fillId="4" borderId="12" xfId="0" applyFont="1" applyFill="1" applyBorder="1" applyAlignment="1">
      <alignment horizontal="center" vertical="center"/>
    </xf>
    <xf numFmtId="0" fontId="23" fillId="4" borderId="13" xfId="0" applyFont="1" applyFill="1" applyBorder="1" applyAlignment="1">
      <alignment horizontal="center" vertical="center"/>
    </xf>
    <xf numFmtId="0" fontId="23" fillId="4" borderId="14" xfId="0" applyFont="1" applyFill="1" applyBorder="1" applyAlignment="1">
      <alignment horizontal="center" vertical="center"/>
    </xf>
    <xf numFmtId="0" fontId="32" fillId="0" borderId="9" xfId="0" applyFont="1" applyBorder="1" applyAlignment="1">
      <alignment horizontal="left" vertical="center" wrapText="1"/>
    </xf>
    <xf numFmtId="0" fontId="32" fillId="0" borderId="10" xfId="0" applyFont="1" applyBorder="1" applyAlignment="1">
      <alignment horizontal="left" vertical="center" wrapText="1"/>
    </xf>
    <xf numFmtId="0" fontId="16" fillId="0" borderId="17" xfId="0" applyFont="1" applyBorder="1" applyAlignment="1">
      <alignment horizontal="center" wrapText="1"/>
    </xf>
    <xf numFmtId="0" fontId="16" fillId="0" borderId="5" xfId="0" applyFont="1" applyBorder="1" applyAlignment="1">
      <alignment horizontal="center" wrapText="1"/>
    </xf>
    <xf numFmtId="0" fontId="16" fillId="0" borderId="6" xfId="0" applyFont="1" applyBorder="1" applyAlignment="1">
      <alignment horizontal="center" wrapText="1"/>
    </xf>
    <xf numFmtId="0" fontId="27" fillId="0" borderId="7" xfId="0" applyFont="1" applyBorder="1" applyAlignment="1">
      <alignment horizontal="center" wrapText="1"/>
    </xf>
    <xf numFmtId="0" fontId="27" fillId="0" borderId="0" xfId="0" applyFont="1" applyAlignment="1">
      <alignment horizontal="center" wrapText="1"/>
    </xf>
    <xf numFmtId="0" fontId="27" fillId="0" borderId="8" xfId="0" applyFont="1" applyBorder="1" applyAlignment="1">
      <alignment horizontal="center" wrapText="1"/>
    </xf>
    <xf numFmtId="0" fontId="9" fillId="0" borderId="0" xfId="0" applyFont="1" applyAlignment="1">
      <alignment horizontal="center" vertical="center" wrapText="1"/>
    </xf>
    <xf numFmtId="0" fontId="4" fillId="0" borderId="0" xfId="0" applyFont="1" applyAlignment="1">
      <alignment horizontal="center"/>
    </xf>
    <xf numFmtId="0" fontId="5" fillId="0" borderId="9" xfId="0" applyFont="1" applyBorder="1" applyAlignment="1">
      <alignment horizontal="center" vertical="center" wrapText="1"/>
    </xf>
    <xf numFmtId="0" fontId="5" fillId="0" borderId="10" xfId="0" applyFont="1" applyBorder="1" applyAlignment="1">
      <alignment horizontal="center" vertical="center" wrapText="1"/>
    </xf>
    <xf numFmtId="0" fontId="25" fillId="0" borderId="9" xfId="0" applyFont="1" applyBorder="1" applyAlignment="1">
      <alignment horizontal="center" vertical="center" wrapText="1"/>
    </xf>
    <xf numFmtId="0" fontId="24" fillId="0" borderId="10" xfId="0" applyFont="1" applyBorder="1" applyAlignment="1">
      <alignment horizontal="center" vertical="center" wrapText="1"/>
    </xf>
    <xf numFmtId="0" fontId="35" fillId="6" borderId="12" xfId="0" applyFont="1" applyFill="1" applyBorder="1" applyAlignment="1">
      <alignment horizontal="center"/>
    </xf>
    <xf numFmtId="0" fontId="35" fillId="6" borderId="13" xfId="0" applyFont="1" applyFill="1" applyBorder="1" applyAlignment="1">
      <alignment horizontal="center"/>
    </xf>
    <xf numFmtId="0" fontId="35" fillId="6" borderId="14" xfId="0" applyFont="1" applyFill="1" applyBorder="1" applyAlignment="1">
      <alignment horizontal="center"/>
    </xf>
    <xf numFmtId="0" fontId="13" fillId="0" borderId="5" xfId="0" applyFont="1" applyBorder="1" applyAlignment="1">
      <alignment horizontal="center"/>
    </xf>
    <xf numFmtId="0" fontId="13" fillId="0" borderId="6" xfId="0" applyFont="1" applyBorder="1" applyAlignment="1">
      <alignment horizontal="center"/>
    </xf>
    <xf numFmtId="0" fontId="14" fillId="0" borderId="10" xfId="0" applyFont="1" applyBorder="1" applyAlignment="1">
      <alignment horizontal="center"/>
    </xf>
    <xf numFmtId="0" fontId="14" fillId="0" borderId="18" xfId="0" applyFont="1" applyBorder="1" applyAlignment="1">
      <alignment horizontal="center"/>
    </xf>
    <xf numFmtId="0" fontId="0" fillId="2" borderId="15" xfId="0" applyFill="1" applyBorder="1" applyAlignment="1" applyProtection="1">
      <protection locked="0"/>
    </xf>
    <xf numFmtId="0" fontId="0" fillId="2" borderId="5" xfId="0" applyFill="1" applyBorder="1" applyAlignment="1" applyProtection="1">
      <protection locked="0"/>
    </xf>
    <xf numFmtId="0" fontId="0" fillId="2" borderId="16" xfId="0" applyFill="1" applyBorder="1" applyAlignment="1" applyProtection="1">
      <protection locked="0"/>
    </xf>
    <xf numFmtId="0" fontId="0" fillId="2" borderId="2" xfId="0" applyFill="1" applyBorder="1" applyAlignment="1" applyProtection="1">
      <protection locked="0"/>
    </xf>
    <xf numFmtId="0" fontId="0" fillId="2" borderId="3" xfId="0" applyFill="1" applyBorder="1" applyAlignment="1" applyProtection="1">
      <protection locked="0"/>
    </xf>
    <xf numFmtId="0" fontId="0" fillId="2" borderId="4" xfId="0" applyFill="1" applyBorder="1" applyAlignment="1" applyProtection="1">
      <protection locked="0"/>
    </xf>
    <xf numFmtId="0" fontId="17" fillId="2" borderId="12" xfId="0" applyFont="1" applyFill="1" applyBorder="1" applyAlignment="1" applyProtection="1">
      <protection locked="0"/>
    </xf>
    <xf numFmtId="0" fontId="17" fillId="2" borderId="13" xfId="0" applyFont="1" applyFill="1" applyBorder="1" applyAlignment="1" applyProtection="1">
      <protection locked="0"/>
    </xf>
    <xf numFmtId="0" fontId="17" fillId="2" borderId="14" xfId="0" applyFont="1" applyFill="1" applyBorder="1" applyAlignment="1" applyProtection="1">
      <protection locked="0"/>
    </xf>
  </cellXfs>
  <cellStyles count="2">
    <cellStyle name="Currency" xfId="1" builtinId="4"/>
    <cellStyle name="Normal" xfId="0" builtinId="0"/>
  </cellStyles>
  <dxfs count="5">
    <dxf>
      <font>
        <strike val="0"/>
      </font>
      <fill>
        <patternFill>
          <bgColor theme="9"/>
        </patternFill>
      </fill>
    </dxf>
    <dxf>
      <font>
        <strike val="0"/>
      </font>
      <fill>
        <patternFill>
          <bgColor theme="9"/>
        </patternFill>
      </fill>
    </dxf>
    <dxf>
      <font>
        <strike val="0"/>
      </font>
      <fill>
        <patternFill>
          <bgColor theme="9"/>
        </patternFill>
      </fill>
    </dxf>
    <dxf>
      <font>
        <strike val="0"/>
      </font>
      <fill>
        <patternFill>
          <bgColor rgb="FFFF0000"/>
        </patternFill>
      </fill>
    </dxf>
    <dxf>
      <font>
        <strike val="0"/>
      </font>
      <fill>
        <patternFill>
          <bgColor rgb="FFFF0000"/>
        </patternFill>
      </fill>
    </dxf>
  </dxfs>
  <tableStyles count="0" defaultTableStyle="TableStyleMedium2" defaultPivotStyle="PivotStyleLight16"/>
  <colors>
    <mruColors>
      <color rgb="FFC9A853"/>
      <color rgb="FFE9E8A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eetMetadata" Target="metadata.xml"/><Relationship Id="rId11" Type="http://schemas.openxmlformats.org/officeDocument/2006/relationships/customXml" Target="../customXml/item4.xml"/><Relationship Id="rId5" Type="http://schemas.openxmlformats.org/officeDocument/2006/relationships/sharedStrings" Target="sharedStrings.xml"/><Relationship Id="rId10" Type="http://schemas.openxmlformats.org/officeDocument/2006/relationships/customXml" Target="../customXml/item3.xml"/><Relationship Id="rId4" Type="http://schemas.openxmlformats.org/officeDocument/2006/relationships/styles" Target="styles.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9</xdr:col>
      <xdr:colOff>77350</xdr:colOff>
      <xdr:row>0</xdr:row>
      <xdr:rowOff>95251</xdr:rowOff>
    </xdr:from>
    <xdr:to>
      <xdr:col>10</xdr:col>
      <xdr:colOff>133186</xdr:colOff>
      <xdr:row>2</xdr:row>
      <xdr:rowOff>208894</xdr:rowOff>
    </xdr:to>
    <xdr:pic>
      <xdr:nvPicPr>
        <xdr:cNvPr id="138" name="Image 1">
          <a:extLst>
            <a:ext uri="{FF2B5EF4-FFF2-40B4-BE49-F238E27FC236}">
              <a16:creationId xmlns:a16="http://schemas.microsoft.com/office/drawing/2014/main" id="{B0D3B445-D478-F7DF-743A-C08F2259734A}"/>
            </a:ext>
          </a:extLst>
        </xdr:cNvPr>
        <xdr:cNvPicPr>
          <a:picLocks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78125" y="95251"/>
          <a:ext cx="760686" cy="10089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46519</xdr:colOff>
      <xdr:row>0</xdr:row>
      <xdr:rowOff>9525</xdr:rowOff>
    </xdr:from>
    <xdr:to>
      <xdr:col>4</xdr:col>
      <xdr:colOff>38099</xdr:colOff>
      <xdr:row>0</xdr:row>
      <xdr:rowOff>332547</xdr:rowOff>
    </xdr:to>
    <xdr:pic>
      <xdr:nvPicPr>
        <xdr:cNvPr id="157" name="Image 1">
          <a:extLst>
            <a:ext uri="{FF2B5EF4-FFF2-40B4-BE49-F238E27FC236}">
              <a16:creationId xmlns:a16="http://schemas.microsoft.com/office/drawing/2014/main" id="{DC497028-BC8F-4CC5-8157-EF1FF9C3B9C5}"/>
            </a:ext>
          </a:extLst>
        </xdr:cNvPr>
        <xdr:cNvPicPr>
          <a:picLocks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26293" t="-2298" r="19827" b="86469"/>
        <a:stretch>
          <a:fillRect/>
        </a:stretch>
      </xdr:blipFill>
      <xdr:spPr bwMode="auto">
        <a:xfrm>
          <a:off x="1827694" y="9525"/>
          <a:ext cx="639280" cy="32302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37607</xdr:colOff>
      <xdr:row>6</xdr:row>
      <xdr:rowOff>29231</xdr:rowOff>
    </xdr:from>
    <xdr:to>
      <xdr:col>3</xdr:col>
      <xdr:colOff>150789</xdr:colOff>
      <xdr:row>7</xdr:row>
      <xdr:rowOff>333375</xdr:rowOff>
    </xdr:to>
    <xdr:pic>
      <xdr:nvPicPr>
        <xdr:cNvPr id="102" name="Picture 101" descr="A logo of a company&#10;&#10;AI-generated content may be incorrect.">
          <a:extLst>
            <a:ext uri="{FF2B5EF4-FFF2-40B4-BE49-F238E27FC236}">
              <a16:creationId xmlns:a16="http://schemas.microsoft.com/office/drawing/2014/main" id="{8DC5D4EA-D93C-8F95-1866-458FD459E39D}"/>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7607" y="1762781"/>
          <a:ext cx="1894357" cy="570844"/>
        </a:xfrm>
        <a:prstGeom prst="rect">
          <a:avLst/>
        </a:prstGeom>
        <a:noFill/>
        <a:ln>
          <a:noFill/>
        </a:ln>
      </xdr:spPr>
    </xdr:pic>
    <xdr:clientData/>
  </xdr:twoCellAnchor>
  <xdr:twoCellAnchor>
    <xdr:from>
      <xdr:col>0</xdr:col>
      <xdr:colOff>248800</xdr:colOff>
      <xdr:row>0</xdr:row>
      <xdr:rowOff>66676</xdr:rowOff>
    </xdr:from>
    <xdr:to>
      <xdr:col>1</xdr:col>
      <xdr:colOff>542761</xdr:colOff>
      <xdr:row>2</xdr:row>
      <xdr:rowOff>180319</xdr:rowOff>
    </xdr:to>
    <xdr:pic>
      <xdr:nvPicPr>
        <xdr:cNvPr id="2" name="Image 1">
          <a:extLst>
            <a:ext uri="{FF2B5EF4-FFF2-40B4-BE49-F238E27FC236}">
              <a16:creationId xmlns:a16="http://schemas.microsoft.com/office/drawing/2014/main" id="{6A2C339B-D091-4FD9-A8E9-8DC141605230}"/>
            </a:ext>
          </a:extLst>
        </xdr:cNvPr>
        <xdr:cNvPicPr>
          <a:picLocks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8800" y="66676"/>
          <a:ext cx="760686" cy="10089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257175</xdr:colOff>
      <xdr:row>43</xdr:row>
      <xdr:rowOff>219075</xdr:rowOff>
    </xdr:from>
    <xdr:to>
      <xdr:col>6</xdr:col>
      <xdr:colOff>428625</xdr:colOff>
      <xdr:row>53</xdr:row>
      <xdr:rowOff>95250</xdr:rowOff>
    </xdr:to>
    <xdr:pic>
      <xdr:nvPicPr>
        <xdr:cNvPr id="3" name="Image 1">
          <a:extLst>
            <a:ext uri="{FF2B5EF4-FFF2-40B4-BE49-F238E27FC236}">
              <a16:creationId xmlns:a16="http://schemas.microsoft.com/office/drawing/2014/main" id="{C321ED1C-29B9-4B7A-A7B8-B254C8EB3DD5}"/>
            </a:ext>
          </a:extLst>
        </xdr:cNvPr>
        <xdr:cNvPicPr>
          <a:picLocks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686050" y="11544300"/>
          <a:ext cx="1524000" cy="2000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8EF1C9-3B4B-4E51-9654-8BF98BA68411}">
  <dimension ref="A1:K49"/>
  <sheetViews>
    <sheetView showGridLines="0" tabSelected="1" zoomScaleNormal="100" zoomScaleSheetLayoutView="100" workbookViewId="0">
      <selection activeCell="P5" sqref="P5"/>
    </sheetView>
  </sheetViews>
  <sheetFormatPr defaultRowHeight="14.25" x14ac:dyDescent="0.45"/>
  <cols>
    <col min="1" max="1" width="6.53125" customWidth="1"/>
    <col min="2" max="2" width="9.33203125" customWidth="1"/>
    <col min="3" max="3" width="9" customWidth="1"/>
    <col min="5" max="5" width="6.796875" customWidth="1"/>
    <col min="6" max="6" width="12.1328125" customWidth="1"/>
    <col min="7" max="7" width="12.73046875" customWidth="1"/>
    <col min="8" max="8" width="10.265625" customWidth="1"/>
    <col min="9" max="9" width="9.53125" customWidth="1"/>
    <col min="10" max="10" width="9.86328125" customWidth="1"/>
    <col min="11" max="11" width="7.796875" customWidth="1"/>
    <col min="12" max="12" width="6.1328125" customWidth="1"/>
  </cols>
  <sheetData>
    <row r="1" spans="1:11" ht="53.25" customHeight="1" x14ac:dyDescent="0.45">
      <c r="A1" s="69" t="s">
        <v>14</v>
      </c>
      <c r="B1" s="69"/>
      <c r="C1" s="69"/>
      <c r="D1" s="69"/>
      <c r="E1" s="69"/>
      <c r="F1" s="69"/>
      <c r="G1" s="69"/>
      <c r="H1" s="69"/>
      <c r="I1" s="69"/>
      <c r="J1" s="69"/>
      <c r="K1" s="69"/>
    </row>
    <row r="2" spans="1:11" ht="16.899999999999999" x14ac:dyDescent="0.5">
      <c r="A2" s="70" t="s">
        <v>23</v>
      </c>
      <c r="B2" s="70"/>
      <c r="C2" s="70"/>
      <c r="D2" s="70"/>
      <c r="E2" s="70"/>
      <c r="F2" s="70"/>
      <c r="G2" s="70"/>
      <c r="H2" s="70"/>
      <c r="I2" s="70"/>
      <c r="J2" s="70"/>
    </row>
    <row r="3" spans="1:11" ht="17.25" thickBot="1" x14ac:dyDescent="0.55000000000000004">
      <c r="A3" s="70" t="s">
        <v>21</v>
      </c>
      <c r="B3" s="70"/>
      <c r="C3" s="70"/>
      <c r="D3" s="70"/>
      <c r="E3" s="70"/>
      <c r="F3" s="70"/>
      <c r="G3" s="70"/>
      <c r="H3" s="70"/>
      <c r="I3" s="70"/>
      <c r="J3" s="70"/>
    </row>
    <row r="4" spans="1:11" ht="17.25" thickBot="1" x14ac:dyDescent="0.55000000000000004">
      <c r="A4" s="75" t="s">
        <v>76</v>
      </c>
      <c r="B4" s="76"/>
      <c r="C4" s="76"/>
      <c r="D4" s="76"/>
      <c r="E4" s="76"/>
      <c r="F4" s="76"/>
      <c r="G4" s="76"/>
      <c r="H4" s="76"/>
      <c r="I4" s="76"/>
      <c r="J4" s="76"/>
      <c r="K4" s="77"/>
    </row>
    <row r="5" spans="1:11" ht="18.399999999999999" customHeight="1" thickBot="1" x14ac:dyDescent="0.55000000000000004">
      <c r="A5" s="75" t="s">
        <v>77</v>
      </c>
      <c r="B5" s="76"/>
      <c r="C5" s="76"/>
      <c r="D5" s="76"/>
      <c r="E5" s="76"/>
      <c r="F5" s="76"/>
      <c r="G5" s="76"/>
      <c r="H5" s="76"/>
      <c r="I5" s="76"/>
      <c r="J5" s="76"/>
      <c r="K5" s="77"/>
    </row>
    <row r="6" spans="1:11" ht="4.5" customHeight="1" thickBot="1" x14ac:dyDescent="0.6">
      <c r="A6" s="14"/>
      <c r="B6" s="15"/>
      <c r="C6" s="15"/>
      <c r="D6" s="15"/>
      <c r="E6" s="15"/>
      <c r="F6" s="15"/>
      <c r="G6" s="15"/>
      <c r="H6" s="15"/>
      <c r="I6" s="15"/>
      <c r="J6" s="15"/>
      <c r="K6" s="16"/>
    </row>
    <row r="7" spans="1:11" ht="21" customHeight="1" x14ac:dyDescent="0.65">
      <c r="A7" s="10"/>
      <c r="B7" s="11"/>
      <c r="C7" s="11"/>
      <c r="D7" s="78" t="s">
        <v>36</v>
      </c>
      <c r="E7" s="78"/>
      <c r="F7" s="78"/>
      <c r="G7" s="78"/>
      <c r="H7" s="79"/>
      <c r="I7" s="63" t="s">
        <v>65</v>
      </c>
      <c r="J7" s="64"/>
      <c r="K7" s="65"/>
    </row>
    <row r="8" spans="1:11" ht="29.25" customHeight="1" thickBot="1" x14ac:dyDescent="0.95">
      <c r="A8" s="12"/>
      <c r="B8" s="13"/>
      <c r="C8" s="13"/>
      <c r="D8" s="80" t="s">
        <v>62</v>
      </c>
      <c r="E8" s="80"/>
      <c r="F8" s="80"/>
      <c r="G8" s="80"/>
      <c r="H8" s="81"/>
      <c r="I8" s="66" t="s">
        <v>37</v>
      </c>
      <c r="J8" s="67"/>
      <c r="K8" s="68"/>
    </row>
    <row r="9" spans="1:11" ht="101.25" customHeight="1" thickBot="1" x14ac:dyDescent="0.5">
      <c r="A9" s="71" t="s">
        <v>68</v>
      </c>
      <c r="B9" s="72"/>
      <c r="C9" s="72"/>
      <c r="D9" s="72"/>
      <c r="E9" s="72"/>
      <c r="F9" s="72"/>
      <c r="G9" s="72"/>
      <c r="H9" s="72"/>
      <c r="I9" s="73" t="s">
        <v>63</v>
      </c>
      <c r="J9" s="74"/>
      <c r="K9" s="45"/>
    </row>
    <row r="10" spans="1:11" ht="4.5" customHeight="1" thickBot="1" x14ac:dyDescent="0.6">
      <c r="A10" s="14"/>
      <c r="B10" s="15"/>
      <c r="C10" s="15"/>
      <c r="D10" s="15"/>
      <c r="E10" s="15"/>
      <c r="F10" s="15"/>
      <c r="G10" s="15"/>
      <c r="H10" s="15"/>
      <c r="I10" s="15"/>
      <c r="J10" s="15"/>
      <c r="K10" s="16"/>
    </row>
    <row r="11" spans="1:11" ht="18" thickBot="1" x14ac:dyDescent="0.5">
      <c r="A11" s="58" t="s">
        <v>54</v>
      </c>
      <c r="B11" s="59"/>
      <c r="C11" s="59"/>
      <c r="D11" s="59"/>
      <c r="E11" s="59"/>
      <c r="F11" s="59"/>
      <c r="G11" s="59"/>
      <c r="H11" s="59"/>
      <c r="I11" s="59"/>
      <c r="J11" s="59"/>
      <c r="K11" s="60"/>
    </row>
    <row r="12" spans="1:11" ht="15" x14ac:dyDescent="0.45">
      <c r="A12" s="19" t="s">
        <v>44</v>
      </c>
      <c r="B12" s="20"/>
      <c r="C12" s="20"/>
      <c r="D12" s="82"/>
      <c r="E12" s="83"/>
      <c r="F12" s="83"/>
      <c r="G12" s="84"/>
      <c r="J12" s="21" t="s">
        <v>26</v>
      </c>
      <c r="K12" s="48"/>
    </row>
    <row r="13" spans="1:11" ht="15" x14ac:dyDescent="0.45">
      <c r="A13" s="22" t="s">
        <v>1</v>
      </c>
      <c r="B13" s="20"/>
      <c r="C13" s="20"/>
      <c r="D13" s="85"/>
      <c r="E13" s="86"/>
      <c r="F13" s="86"/>
      <c r="G13" s="87"/>
      <c r="J13" s="21" t="s">
        <v>6</v>
      </c>
      <c r="K13" s="49"/>
    </row>
    <row r="14" spans="1:11" ht="15" x14ac:dyDescent="0.45">
      <c r="A14" s="51" t="s">
        <v>0</v>
      </c>
      <c r="B14" s="50"/>
      <c r="C14" s="20"/>
      <c r="D14" s="85"/>
      <c r="E14" s="87"/>
      <c r="F14" s="23"/>
      <c r="G14" s="21" t="s">
        <v>24</v>
      </c>
      <c r="H14" s="47"/>
      <c r="I14" s="24"/>
      <c r="J14" s="21" t="s">
        <v>25</v>
      </c>
      <c r="K14" s="48"/>
    </row>
    <row r="15" spans="1:11" x14ac:dyDescent="0.45">
      <c r="A15" s="44" t="s">
        <v>67</v>
      </c>
      <c r="C15" s="46"/>
      <c r="D15" s="25" t="s">
        <v>40</v>
      </c>
      <c r="G15" s="46" t="str">
        <f>IF($K$9="Yes","Yes","")</f>
        <v/>
      </c>
      <c r="H15" t="s">
        <v>39</v>
      </c>
      <c r="K15" s="49" t="str">
        <f>IF($K$9="Yes","Yes","")</f>
        <v/>
      </c>
    </row>
    <row r="16" spans="1:11" ht="3.75" customHeight="1" thickBot="1" x14ac:dyDescent="0.5">
      <c r="A16" s="26"/>
      <c r="B16" s="27"/>
      <c r="C16" s="27"/>
      <c r="D16" s="27"/>
      <c r="E16" s="27"/>
      <c r="F16" s="27"/>
      <c r="G16" s="27"/>
      <c r="H16" s="27"/>
      <c r="I16" s="27"/>
      <c r="J16" s="27"/>
      <c r="K16" s="28"/>
    </row>
    <row r="17" spans="1:11" ht="15" x14ac:dyDescent="0.45">
      <c r="A17" s="19" t="s">
        <v>15</v>
      </c>
      <c r="B17" s="20"/>
      <c r="C17" s="20"/>
      <c r="D17" s="82"/>
      <c r="E17" s="83"/>
      <c r="F17" s="83"/>
      <c r="G17" s="84"/>
      <c r="J17" s="21" t="s">
        <v>26</v>
      </c>
      <c r="K17" s="48"/>
    </row>
    <row r="18" spans="1:11" ht="15" x14ac:dyDescent="0.45">
      <c r="A18" s="29" t="s">
        <v>16</v>
      </c>
      <c r="B18" s="20"/>
      <c r="C18" s="20"/>
      <c r="D18" s="85"/>
      <c r="E18" s="86"/>
      <c r="F18" s="86"/>
      <c r="G18" s="87"/>
      <c r="J18" s="21" t="s">
        <v>6</v>
      </c>
      <c r="K18" s="49"/>
    </row>
    <row r="19" spans="1:11" ht="15" x14ac:dyDescent="0.45">
      <c r="A19" s="29" t="s">
        <v>67</v>
      </c>
      <c r="D19" s="46"/>
      <c r="F19" s="23"/>
      <c r="G19" s="21" t="s">
        <v>24</v>
      </c>
      <c r="H19" s="47"/>
      <c r="I19" s="24"/>
      <c r="J19" s="21" t="s">
        <v>25</v>
      </c>
      <c r="K19" s="48"/>
    </row>
    <row r="20" spans="1:11" ht="15" x14ac:dyDescent="0.45">
      <c r="A20" s="29" t="s">
        <v>52</v>
      </c>
      <c r="D20" s="30"/>
      <c r="F20" s="46" t="str">
        <f>IF($K$9="Yes","Yes","")</f>
        <v/>
      </c>
      <c r="G20" t="s">
        <v>53</v>
      </c>
      <c r="K20" s="49" t="str">
        <f>IF($K$9="Yes","Yes","")</f>
        <v/>
      </c>
    </row>
    <row r="21" spans="1:11" ht="3.75" customHeight="1" thickBot="1" x14ac:dyDescent="0.5">
      <c r="A21" s="26"/>
      <c r="B21" s="27"/>
      <c r="C21" s="27"/>
      <c r="D21" s="27"/>
      <c r="E21" s="27"/>
      <c r="F21" s="27"/>
      <c r="G21" s="27"/>
      <c r="H21" s="27"/>
      <c r="I21" s="27"/>
      <c r="J21" s="27"/>
      <c r="K21" s="28"/>
    </row>
    <row r="22" spans="1:11" ht="15" x14ac:dyDescent="0.45">
      <c r="A22" s="19" t="s">
        <v>17</v>
      </c>
      <c r="B22" s="20"/>
      <c r="C22" s="20"/>
      <c r="D22" s="82"/>
      <c r="E22" s="83"/>
      <c r="F22" s="83"/>
      <c r="G22" s="84"/>
      <c r="J22" s="21" t="s">
        <v>26</v>
      </c>
      <c r="K22" s="48"/>
    </row>
    <row r="23" spans="1:11" ht="15" x14ac:dyDescent="0.45">
      <c r="A23" s="29" t="s">
        <v>18</v>
      </c>
      <c r="B23" s="31"/>
      <c r="C23" s="31"/>
      <c r="D23" s="85"/>
      <c r="E23" s="86"/>
      <c r="F23" s="86"/>
      <c r="G23" s="87"/>
      <c r="H23" s="32"/>
      <c r="J23" s="21" t="s">
        <v>6</v>
      </c>
      <c r="K23" s="49"/>
    </row>
    <row r="24" spans="1:11" ht="15" x14ac:dyDescent="0.45">
      <c r="A24" s="29" t="s">
        <v>67</v>
      </c>
      <c r="B24" s="32"/>
      <c r="C24" s="32"/>
      <c r="D24" s="46"/>
      <c r="E24" s="32"/>
      <c r="F24" s="33"/>
      <c r="G24" s="34" t="s">
        <v>24</v>
      </c>
      <c r="H24" s="3"/>
      <c r="I24" s="24"/>
      <c r="J24" s="21" t="s">
        <v>25</v>
      </c>
      <c r="K24" s="48"/>
    </row>
    <row r="25" spans="1:11" ht="15" x14ac:dyDescent="0.45">
      <c r="A25" s="29" t="s">
        <v>52</v>
      </c>
      <c r="B25" s="32"/>
      <c r="C25" s="32"/>
      <c r="D25" s="35"/>
      <c r="E25" s="32"/>
      <c r="F25" s="52" t="str">
        <f>IF($K$9="Yes","Yes","")</f>
        <v/>
      </c>
      <c r="G25" s="32" t="s">
        <v>53</v>
      </c>
      <c r="H25" s="32"/>
      <c r="K25" s="49" t="str">
        <f>IF($K$9="Yes","Yes","")</f>
        <v/>
      </c>
    </row>
    <row r="26" spans="1:11" ht="3.75" customHeight="1" thickBot="1" x14ac:dyDescent="0.5">
      <c r="A26" s="26"/>
      <c r="B26" s="27"/>
      <c r="C26" s="27"/>
      <c r="D26" s="27"/>
      <c r="E26" s="27"/>
      <c r="F26" s="27"/>
      <c r="G26" s="27"/>
      <c r="H26" s="27"/>
      <c r="I26" s="27"/>
      <c r="J26" s="27"/>
      <c r="K26" s="28"/>
    </row>
    <row r="27" spans="1:11" ht="15" x14ac:dyDescent="0.45">
      <c r="A27" s="19" t="s">
        <v>19</v>
      </c>
      <c r="B27" s="20"/>
      <c r="C27" s="20"/>
      <c r="D27" s="82"/>
      <c r="E27" s="83"/>
      <c r="F27" s="83"/>
      <c r="G27" s="84"/>
      <c r="J27" s="21" t="s">
        <v>26</v>
      </c>
      <c r="K27" s="48"/>
    </row>
    <row r="28" spans="1:11" ht="15" x14ac:dyDescent="0.45">
      <c r="A28" s="29" t="s">
        <v>20</v>
      </c>
      <c r="B28" s="20"/>
      <c r="C28" s="20"/>
      <c r="D28" s="85"/>
      <c r="E28" s="86"/>
      <c r="F28" s="86"/>
      <c r="G28" s="87"/>
      <c r="J28" s="21" t="s">
        <v>6</v>
      </c>
      <c r="K28" s="49"/>
    </row>
    <row r="29" spans="1:11" ht="15" x14ac:dyDescent="0.45">
      <c r="A29" s="29" t="s">
        <v>67</v>
      </c>
      <c r="D29" s="46"/>
      <c r="F29" s="23"/>
      <c r="G29" s="21" t="s">
        <v>24</v>
      </c>
      <c r="H29" s="47"/>
      <c r="I29" s="24"/>
      <c r="J29" s="21" t="s">
        <v>25</v>
      </c>
      <c r="K29" s="48"/>
    </row>
    <row r="30" spans="1:11" ht="15.4" thickBot="1" x14ac:dyDescent="0.5">
      <c r="A30" s="29" t="s">
        <v>52</v>
      </c>
      <c r="F30" s="46" t="str">
        <f>IF($K$9="Yes","Yes","")</f>
        <v/>
      </c>
      <c r="G30" s="32" t="s">
        <v>53</v>
      </c>
      <c r="K30" s="49" t="str">
        <f>IF($K$9="Yes","Yes","")</f>
        <v/>
      </c>
    </row>
    <row r="31" spans="1:11" ht="18" thickBot="1" x14ac:dyDescent="0.5">
      <c r="A31" s="58" t="s">
        <v>56</v>
      </c>
      <c r="B31" s="59"/>
      <c r="C31" s="59"/>
      <c r="D31" s="59"/>
      <c r="E31" s="59"/>
      <c r="F31" s="59"/>
      <c r="G31" s="59"/>
      <c r="H31" s="59"/>
      <c r="I31" s="59"/>
      <c r="J31" s="59"/>
      <c r="K31" s="60"/>
    </row>
    <row r="32" spans="1:11" ht="36.4" customHeight="1" thickBot="1" x14ac:dyDescent="0.5">
      <c r="A32" s="61" t="s">
        <v>55</v>
      </c>
      <c r="B32" s="62"/>
      <c r="C32" s="62"/>
      <c r="D32" s="62"/>
      <c r="E32" s="62"/>
      <c r="F32" s="62"/>
      <c r="G32" s="62"/>
      <c r="H32" s="62"/>
      <c r="I32" s="62"/>
      <c r="J32" s="62"/>
      <c r="K32" s="53">
        <f>IF(C15="Yes",0.5)+IF(D19="Yes",0.5)+IF(D24="Yes",0.5)+IF(D29="Yes",0.5)</f>
        <v>0</v>
      </c>
    </row>
    <row r="33" spans="1:11" ht="27.4" customHeight="1" thickBot="1" x14ac:dyDescent="0.5">
      <c r="A33" s="4"/>
    </row>
    <row r="34" spans="1:11" ht="18" thickBot="1" x14ac:dyDescent="0.5">
      <c r="A34" s="58" t="s">
        <v>27</v>
      </c>
      <c r="B34" s="59"/>
      <c r="C34" s="59"/>
      <c r="D34" s="59"/>
      <c r="E34" s="59"/>
      <c r="F34" s="59"/>
      <c r="G34" s="59"/>
      <c r="H34" s="59"/>
      <c r="I34" s="59"/>
      <c r="J34" s="59"/>
      <c r="K34" s="60"/>
    </row>
    <row r="35" spans="1:11" ht="70.900000000000006" thickBot="1" x14ac:dyDescent="0.5">
      <c r="A35" s="36"/>
      <c r="C35" s="37" t="s">
        <v>28</v>
      </c>
      <c r="D35" s="37" t="s">
        <v>30</v>
      </c>
      <c r="E35" s="37" t="s">
        <v>31</v>
      </c>
      <c r="F35" s="38" t="s">
        <v>42</v>
      </c>
      <c r="G35" s="38" t="s">
        <v>41</v>
      </c>
      <c r="H35" s="38" t="s">
        <v>43</v>
      </c>
      <c r="I35" s="38" t="s">
        <v>73</v>
      </c>
      <c r="J35" s="38" t="s">
        <v>66</v>
      </c>
      <c r="K35" s="39" t="s">
        <v>35</v>
      </c>
    </row>
    <row r="36" spans="1:11" ht="18" thickBot="1" x14ac:dyDescent="0.5">
      <c r="A36" s="6" t="s">
        <v>69</v>
      </c>
      <c r="B36" s="7"/>
      <c r="C36" s="9">
        <f>IF($K$13="Yes",Lists!$J$2,Lists!$I$2)</f>
        <v>175</v>
      </c>
      <c r="D36" s="9">
        <f>IF($C$15="Yes",Lists!$K$2,0)</f>
        <v>0</v>
      </c>
      <c r="E36" s="8" t="s">
        <v>61</v>
      </c>
      <c r="F36" s="9">
        <f>IF($G$15="Yes",Lists!$L$2,0)</f>
        <v>0</v>
      </c>
      <c r="G36" s="9">
        <f>IF($K$15="Yes",Lists!$M$2,0)</f>
        <v>0</v>
      </c>
      <c r="H36" s="17" cm="1">
        <f t="array" ref="H36">_xlfn.IFS(AND($G$15="Yes",$K$15="Yes",$F$20="Yes",$K$20="Yes",$F$25="Yes",$K$25="Yes",$F$30="Yes",$K$30="Yes"),-12.5,TRUE,0)</f>
        <v>0</v>
      </c>
      <c r="I36" s="9">
        <f>C36+D36+F36+G36+H36</f>
        <v>175</v>
      </c>
      <c r="J36" s="9">
        <f>I36*0.11</f>
        <v>19.25</v>
      </c>
      <c r="K36" s="18">
        <f>I36+J36</f>
        <v>194.25</v>
      </c>
    </row>
    <row r="37" spans="1:11" ht="18" thickBot="1" x14ac:dyDescent="0.5">
      <c r="A37" s="6" t="s">
        <v>70</v>
      </c>
      <c r="B37" s="7"/>
      <c r="C37" s="9">
        <f>IF($K$18="Yes",Lists!$J$2,Lists!$I$2)</f>
        <v>175</v>
      </c>
      <c r="D37" s="9">
        <f>IF($D$19="Yes",Lists!$K$2,0)</f>
        <v>0</v>
      </c>
      <c r="E37" s="8" t="s">
        <v>61</v>
      </c>
      <c r="F37" s="9">
        <f>IF($F$20="Yes",Lists!$L$2,0)</f>
        <v>0</v>
      </c>
      <c r="G37" s="9">
        <f>IF($K$20="Yes",Lists!$M$2,0)</f>
        <v>0</v>
      </c>
      <c r="H37" s="17" cm="1">
        <f t="array" ref="H37">_xlfn.IFS(AND($G$15="Yes",$K$15="Yes",$F$20="Yes",$K$20="Yes",$F$25="Yes",$K$25="Yes",$F$30="Yes",$K$30="Yes"),-12.5,TRUE,0)</f>
        <v>0</v>
      </c>
      <c r="I37" s="9">
        <f t="shared" ref="I37:I39" si="0">C37+D37+F37+G37+H37</f>
        <v>175</v>
      </c>
      <c r="J37" s="9">
        <f>I37*0.11</f>
        <v>19.25</v>
      </c>
      <c r="K37" s="18">
        <f t="shared" ref="K37:K39" si="1">I37+J37</f>
        <v>194.25</v>
      </c>
    </row>
    <row r="38" spans="1:11" ht="18" thickBot="1" x14ac:dyDescent="0.5">
      <c r="A38" s="6" t="s">
        <v>71</v>
      </c>
      <c r="B38" s="7"/>
      <c r="C38" s="9">
        <f>IF($K$23="Yes",Lists!$J$2,Lists!$I$2)</f>
        <v>175</v>
      </c>
      <c r="D38" s="9">
        <f>IF($D$24="Yes",Lists!$K$2,0)</f>
        <v>0</v>
      </c>
      <c r="E38" s="8" t="s">
        <v>61</v>
      </c>
      <c r="F38" s="9">
        <f>IF($F$25="Yes",Lists!$L$2,0)</f>
        <v>0</v>
      </c>
      <c r="G38" s="9">
        <f>IF($K$25="Yes",Lists!$M$2,0)</f>
        <v>0</v>
      </c>
      <c r="H38" s="17" cm="1">
        <f t="array" ref="H38">_xlfn.IFS(AND($G$15="Yes",$K$15="Yes",$F$20="Yes",$K$20="Yes",$F$25="Yes",$K$25="Yes",$F$30="Yes",$K$30="Yes"),-12.5,TRUE,0)</f>
        <v>0</v>
      </c>
      <c r="I38" s="9">
        <f t="shared" si="0"/>
        <v>175</v>
      </c>
      <c r="J38" s="9">
        <f>I38*0.11</f>
        <v>19.25</v>
      </c>
      <c r="K38" s="18">
        <f t="shared" si="1"/>
        <v>194.25</v>
      </c>
    </row>
    <row r="39" spans="1:11" ht="18" thickBot="1" x14ac:dyDescent="0.5">
      <c r="A39" s="6" t="s">
        <v>72</v>
      </c>
      <c r="B39" s="7"/>
      <c r="C39" s="9">
        <f>IF($K$28="Yes",Lists!$J$2,Lists!$I$2)</f>
        <v>175</v>
      </c>
      <c r="D39" s="9">
        <f>IF($D$29="Yes",Lists!$K$2,0)</f>
        <v>0</v>
      </c>
      <c r="E39" s="8" t="s">
        <v>61</v>
      </c>
      <c r="F39" s="9">
        <f>IF($F$30="Yes",Lists!$L$2,0)</f>
        <v>0</v>
      </c>
      <c r="G39" s="9">
        <f>IF($K$30="Yes",Lists!$M$2,0)</f>
        <v>0</v>
      </c>
      <c r="H39" s="17" cm="1">
        <f t="array" ref="H39">_xlfn.IFS(AND($G$15="Yes",$K$15="Yes",$F$20="Yes",$K$20="Yes",$F$25="Yes",$K$25="Yes",$F$30="Yes",$K$30="Yes"),-12.5,TRUE,0)</f>
        <v>0</v>
      </c>
      <c r="I39" s="9">
        <f t="shared" si="0"/>
        <v>175</v>
      </c>
      <c r="J39" s="9">
        <f>I39*0.11</f>
        <v>19.25</v>
      </c>
      <c r="K39" s="18">
        <f t="shared" si="1"/>
        <v>194.25</v>
      </c>
    </row>
    <row r="40" spans="1:11" ht="21.4" thickBot="1" x14ac:dyDescent="0.7">
      <c r="A40" s="40" t="s">
        <v>75</v>
      </c>
      <c r="B40" s="13"/>
      <c r="C40" s="13"/>
      <c r="D40" s="13"/>
      <c r="E40" s="13"/>
      <c r="F40" s="13"/>
      <c r="G40" s="13"/>
      <c r="H40" s="13"/>
      <c r="I40" s="41" t="s">
        <v>45</v>
      </c>
      <c r="J40" s="55">
        <f>SUM(K36:K39)</f>
        <v>777</v>
      </c>
      <c r="K40" s="56"/>
    </row>
    <row r="41" spans="1:11" ht="18" thickBot="1" x14ac:dyDescent="0.5">
      <c r="A41" s="58" t="s">
        <v>51</v>
      </c>
      <c r="B41" s="59"/>
      <c r="C41" s="59"/>
      <c r="D41" s="59"/>
      <c r="E41" s="59"/>
      <c r="F41" s="59"/>
      <c r="G41" s="59"/>
      <c r="H41" s="59"/>
      <c r="I41" s="59"/>
      <c r="J41" s="59"/>
      <c r="K41" s="60"/>
    </row>
    <row r="42" spans="1:11" ht="18.399999999999999" thickBot="1" x14ac:dyDescent="0.6">
      <c r="A42" s="42" t="s">
        <v>46</v>
      </c>
      <c r="B42" s="13"/>
      <c r="C42" s="13"/>
      <c r="D42" s="88" t="s">
        <v>64</v>
      </c>
      <c r="E42" s="89"/>
      <c r="F42" s="90"/>
      <c r="G42" s="43" t="s">
        <v>60</v>
      </c>
      <c r="H42" s="54" t="s">
        <v>47</v>
      </c>
      <c r="I42" s="54" t="s">
        <v>48</v>
      </c>
      <c r="J42" s="43" t="s">
        <v>49</v>
      </c>
      <c r="K42" s="54" t="s">
        <v>50</v>
      </c>
    </row>
    <row r="43" spans="1:11" ht="47.25" customHeight="1" x14ac:dyDescent="0.45">
      <c r="A43" s="57" t="s">
        <v>74</v>
      </c>
      <c r="B43" s="57"/>
      <c r="C43" s="57"/>
      <c r="D43" s="57"/>
      <c r="E43" s="57"/>
      <c r="F43" s="57"/>
      <c r="G43" s="57"/>
      <c r="H43" s="57"/>
      <c r="I43" s="57"/>
      <c r="J43" s="57"/>
      <c r="K43" s="57"/>
    </row>
    <row r="44" spans="1:11" ht="17.649999999999999" x14ac:dyDescent="0.45">
      <c r="A44" s="1"/>
    </row>
    <row r="45" spans="1:11" ht="17.649999999999999" x14ac:dyDescent="0.45">
      <c r="A45" s="1"/>
    </row>
    <row r="46" spans="1:11" ht="17.649999999999999" x14ac:dyDescent="0.45">
      <c r="A46" s="1"/>
    </row>
    <row r="47" spans="1:11" ht="20.25" x14ac:dyDescent="0.45">
      <c r="A47" s="2"/>
    </row>
    <row r="48" spans="1:11" ht="17.649999999999999" x14ac:dyDescent="0.45">
      <c r="A48" s="1"/>
    </row>
    <row r="49" spans="1:1" ht="17.649999999999999" x14ac:dyDescent="0.45">
      <c r="A49" s="1"/>
    </row>
  </sheetData>
  <mergeCells count="18">
    <mergeCell ref="A1:K1"/>
    <mergeCell ref="A3:J3"/>
    <mergeCell ref="A2:J2"/>
    <mergeCell ref="A9:H9"/>
    <mergeCell ref="I9:J9"/>
    <mergeCell ref="A5:K5"/>
    <mergeCell ref="D7:H7"/>
    <mergeCell ref="D8:H8"/>
    <mergeCell ref="A4:K4"/>
    <mergeCell ref="A11:K11"/>
    <mergeCell ref="I7:K7"/>
    <mergeCell ref="I8:K8"/>
    <mergeCell ref="J40:K40"/>
    <mergeCell ref="A43:K43"/>
    <mergeCell ref="A34:K34"/>
    <mergeCell ref="A41:K41"/>
    <mergeCell ref="A31:K31"/>
    <mergeCell ref="A32:J32"/>
  </mergeCells>
  <conditionalFormatting sqref="K32">
    <cfRule type="cellIs" dxfId="4" priority="4" operator="equal">
      <formula>1.5</formula>
    </cfRule>
    <cfRule type="cellIs" dxfId="3" priority="5" operator="equal">
      <formula>0.5</formula>
    </cfRule>
    <cfRule type="cellIs" dxfId="2" priority="6" operator="equal">
      <formula>2</formula>
    </cfRule>
    <cfRule type="cellIs" dxfId="1" priority="7" operator="equal">
      <formula>0</formula>
    </cfRule>
    <cfRule type="cellIs" dxfId="0" priority="8" operator="equal">
      <formula>1</formula>
    </cfRule>
  </conditionalFormatting>
  <pageMargins left="3.937007874015748E-2" right="3.937007874015748E-2" top="0.74803149606299213" bottom="0.74803149606299213" header="0.31496062992125984" footer="0.31496062992125984"/>
  <pageSetup orientation="portrait" r:id="rId1"/>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961BBC65-0892-448F-B05A-A727F8677B9B}">
          <x14:formula1>
            <xm:f>Lists!$A$2:$A$3</xm:f>
          </x14:formula1>
          <xm:sqref>K9</xm:sqref>
        </x14:dataValidation>
        <x14:dataValidation type="list" allowBlank="1" showInputMessage="1" showErrorMessage="1" xr:uid="{F7026CE8-13AD-4775-A021-F587E4EDDBA8}">
          <x14:formula1>
            <xm:f>Lists!$F$2:$F$56</xm:f>
          </x14:formula1>
          <xm:sqref>H14 H19 H24 H29</xm:sqref>
        </x14:dataValidation>
        <x14:dataValidation type="list" allowBlank="1" showInputMessage="1" showErrorMessage="1" xr:uid="{A275EDA4-88CD-4043-B9C9-0DAC3C22A28A}">
          <x14:formula1>
            <xm:f>Lists!$D$2:$D$8</xm:f>
          </x14:formula1>
          <xm:sqref>K12 K17 K22 K27</xm:sqref>
        </x14:dataValidation>
        <x14:dataValidation type="list" allowBlank="1" showInputMessage="1" showErrorMessage="1" xr:uid="{461BD8EC-9E50-4359-8A16-B73071BC9FE7}">
          <x14:formula1>
            <xm:f>Lists!$E$2:$E$4</xm:f>
          </x14:formula1>
          <xm:sqref>C15 D19 D24 D29 K13 K18 K23 K28</xm:sqref>
        </x14:dataValidation>
        <x14:dataValidation type="list" allowBlank="1" showInputMessage="1" showErrorMessage="1" xr:uid="{AA97F38B-B400-441E-8D8D-33BC5B6ACCAE}">
          <x14:formula1>
            <xm:f>Lists!$G$2:$G$56</xm:f>
          </x14:formula1>
          <xm:sqref>K14 K19 K24 K29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49DACC-1335-44EB-99C9-1F60C95B1996}">
  <dimension ref="A1:M56"/>
  <sheetViews>
    <sheetView topLeftCell="E1" workbookViewId="0">
      <selection activeCell="P11" sqref="P11"/>
    </sheetView>
  </sheetViews>
  <sheetFormatPr defaultRowHeight="14.25" x14ac:dyDescent="0.45"/>
  <cols>
    <col min="1" max="1" width="11.6640625" customWidth="1"/>
    <col min="2" max="2" width="20.86328125" bestFit="1" customWidth="1"/>
    <col min="3" max="3" width="17.53125" bestFit="1" customWidth="1"/>
    <col min="4" max="4" width="10.265625" bestFit="1" customWidth="1"/>
    <col min="5" max="5" width="11.265625" bestFit="1" customWidth="1"/>
    <col min="6" max="6" width="12.73046875" bestFit="1" customWidth="1"/>
    <col min="7" max="7" width="18.73046875" bestFit="1" customWidth="1"/>
    <col min="8" max="8" width="21" bestFit="1" customWidth="1"/>
    <col min="9" max="9" width="30.59765625" customWidth="1"/>
    <col min="10" max="10" width="28.33203125" customWidth="1"/>
    <col min="11" max="11" width="13.33203125" bestFit="1" customWidth="1"/>
    <col min="12" max="12" width="22.86328125" bestFit="1" customWidth="1"/>
    <col min="13" max="13" width="14" bestFit="1" customWidth="1"/>
  </cols>
  <sheetData>
    <row r="1" spans="1:13" x14ac:dyDescent="0.45">
      <c r="A1" t="s">
        <v>38</v>
      </c>
      <c r="B1" t="s">
        <v>3</v>
      </c>
      <c r="C1" t="s">
        <v>10</v>
      </c>
      <c r="D1" t="s">
        <v>11</v>
      </c>
      <c r="E1" t="s">
        <v>12</v>
      </c>
      <c r="F1" t="s">
        <v>13</v>
      </c>
      <c r="G1" t="s">
        <v>58</v>
      </c>
      <c r="H1" t="s">
        <v>22</v>
      </c>
      <c r="I1" t="s">
        <v>29</v>
      </c>
      <c r="J1" t="s">
        <v>57</v>
      </c>
      <c r="K1" t="s">
        <v>32</v>
      </c>
      <c r="L1" t="s">
        <v>34</v>
      </c>
      <c r="M1" t="s">
        <v>33</v>
      </c>
    </row>
    <row r="2" spans="1:13" x14ac:dyDescent="0.45">
      <c r="A2" s="5" t="s">
        <v>3</v>
      </c>
      <c r="B2" s="5" t="s">
        <v>3</v>
      </c>
      <c r="C2" s="5"/>
      <c r="D2" t="s">
        <v>59</v>
      </c>
      <c r="F2">
        <v>0</v>
      </c>
      <c r="G2">
        <v>72</v>
      </c>
      <c r="H2">
        <v>0</v>
      </c>
      <c r="I2">
        <v>175</v>
      </c>
      <c r="J2">
        <v>125</v>
      </c>
      <c r="K2">
        <v>25</v>
      </c>
      <c r="L2">
        <v>50</v>
      </c>
      <c r="M2">
        <v>25</v>
      </c>
    </row>
    <row r="3" spans="1:13" x14ac:dyDescent="0.45">
      <c r="A3" s="5" t="s">
        <v>10</v>
      </c>
      <c r="B3" s="5"/>
      <c r="C3" s="5" t="s">
        <v>3</v>
      </c>
      <c r="D3" t="s">
        <v>7</v>
      </c>
      <c r="E3" t="s">
        <v>3</v>
      </c>
      <c r="F3">
        <v>1</v>
      </c>
      <c r="G3">
        <v>73</v>
      </c>
      <c r="H3">
        <v>1</v>
      </c>
    </row>
    <row r="4" spans="1:13" x14ac:dyDescent="0.45">
      <c r="C4" s="5" t="s">
        <v>10</v>
      </c>
      <c r="D4" t="s">
        <v>5</v>
      </c>
      <c r="E4" t="s">
        <v>10</v>
      </c>
      <c r="F4">
        <v>2</v>
      </c>
      <c r="G4">
        <v>74</v>
      </c>
      <c r="H4">
        <v>2</v>
      </c>
    </row>
    <row r="5" spans="1:13" x14ac:dyDescent="0.45">
      <c r="A5" s="5"/>
      <c r="B5" s="5"/>
      <c r="D5" t="s">
        <v>4</v>
      </c>
      <c r="F5">
        <v>3</v>
      </c>
      <c r="G5">
        <v>75</v>
      </c>
    </row>
    <row r="6" spans="1:13" x14ac:dyDescent="0.45">
      <c r="D6" t="s">
        <v>2</v>
      </c>
      <c r="F6">
        <v>4</v>
      </c>
      <c r="G6">
        <v>76</v>
      </c>
    </row>
    <row r="7" spans="1:13" x14ac:dyDescent="0.45">
      <c r="D7" t="s">
        <v>8</v>
      </c>
      <c r="F7">
        <v>5</v>
      </c>
      <c r="G7">
        <v>77</v>
      </c>
    </row>
    <row r="8" spans="1:13" x14ac:dyDescent="0.45">
      <c r="D8" t="s">
        <v>9</v>
      </c>
      <c r="F8">
        <v>6</v>
      </c>
      <c r="G8">
        <v>78</v>
      </c>
    </row>
    <row r="9" spans="1:13" x14ac:dyDescent="0.45">
      <c r="F9">
        <v>7</v>
      </c>
      <c r="G9">
        <v>79</v>
      </c>
    </row>
    <row r="10" spans="1:13" x14ac:dyDescent="0.45">
      <c r="F10">
        <v>8</v>
      </c>
      <c r="G10">
        <v>80</v>
      </c>
    </row>
    <row r="11" spans="1:13" x14ac:dyDescent="0.45">
      <c r="F11">
        <v>9</v>
      </c>
      <c r="G11">
        <v>81</v>
      </c>
    </row>
    <row r="12" spans="1:13" x14ac:dyDescent="0.45">
      <c r="F12">
        <v>10</v>
      </c>
      <c r="G12">
        <v>82</v>
      </c>
    </row>
    <row r="13" spans="1:13" x14ac:dyDescent="0.45">
      <c r="F13">
        <v>11</v>
      </c>
      <c r="G13">
        <v>83</v>
      </c>
    </row>
    <row r="14" spans="1:13" x14ac:dyDescent="0.45">
      <c r="F14">
        <v>12</v>
      </c>
      <c r="G14">
        <v>84</v>
      </c>
    </row>
    <row r="15" spans="1:13" x14ac:dyDescent="0.45">
      <c r="F15">
        <v>13</v>
      </c>
      <c r="G15">
        <v>85</v>
      </c>
    </row>
    <row r="16" spans="1:13" x14ac:dyDescent="0.45">
      <c r="F16">
        <v>14</v>
      </c>
      <c r="G16">
        <v>86</v>
      </c>
    </row>
    <row r="17" spans="6:7" x14ac:dyDescent="0.45">
      <c r="F17">
        <v>15</v>
      </c>
      <c r="G17">
        <v>87</v>
      </c>
    </row>
    <row r="18" spans="6:7" x14ac:dyDescent="0.45">
      <c r="F18">
        <v>16</v>
      </c>
      <c r="G18">
        <v>88</v>
      </c>
    </row>
    <row r="19" spans="6:7" x14ac:dyDescent="0.45">
      <c r="F19">
        <v>17</v>
      </c>
      <c r="G19">
        <v>89</v>
      </c>
    </row>
    <row r="20" spans="6:7" x14ac:dyDescent="0.45">
      <c r="F20">
        <v>18</v>
      </c>
      <c r="G20">
        <v>90</v>
      </c>
    </row>
    <row r="21" spans="6:7" x14ac:dyDescent="0.45">
      <c r="F21">
        <v>19</v>
      </c>
      <c r="G21">
        <v>91</v>
      </c>
    </row>
    <row r="22" spans="6:7" x14ac:dyDescent="0.45">
      <c r="F22">
        <v>20</v>
      </c>
      <c r="G22">
        <v>92</v>
      </c>
    </row>
    <row r="23" spans="6:7" x14ac:dyDescent="0.45">
      <c r="F23">
        <v>21</v>
      </c>
      <c r="G23">
        <v>93</v>
      </c>
    </row>
    <row r="24" spans="6:7" x14ac:dyDescent="0.45">
      <c r="F24">
        <v>22</v>
      </c>
      <c r="G24">
        <v>94</v>
      </c>
    </row>
    <row r="25" spans="6:7" x14ac:dyDescent="0.45">
      <c r="F25">
        <v>23</v>
      </c>
      <c r="G25">
        <v>95</v>
      </c>
    </row>
    <row r="26" spans="6:7" x14ac:dyDescent="0.45">
      <c r="F26">
        <v>24</v>
      </c>
      <c r="G26">
        <v>96</v>
      </c>
    </row>
    <row r="27" spans="6:7" x14ac:dyDescent="0.45">
      <c r="F27">
        <v>25</v>
      </c>
      <c r="G27">
        <v>97</v>
      </c>
    </row>
    <row r="28" spans="6:7" x14ac:dyDescent="0.45">
      <c r="F28">
        <v>26</v>
      </c>
      <c r="G28">
        <v>98</v>
      </c>
    </row>
    <row r="29" spans="6:7" x14ac:dyDescent="0.45">
      <c r="F29">
        <v>27</v>
      </c>
      <c r="G29">
        <v>99</v>
      </c>
    </row>
    <row r="30" spans="6:7" x14ac:dyDescent="0.45">
      <c r="F30">
        <v>28</v>
      </c>
      <c r="G30">
        <v>100</v>
      </c>
    </row>
    <row r="31" spans="6:7" x14ac:dyDescent="0.45">
      <c r="F31">
        <v>29</v>
      </c>
      <c r="G31">
        <v>101</v>
      </c>
    </row>
    <row r="32" spans="6:7" x14ac:dyDescent="0.45">
      <c r="F32">
        <v>30</v>
      </c>
      <c r="G32">
        <v>102</v>
      </c>
    </row>
    <row r="33" spans="6:7" x14ac:dyDescent="0.45">
      <c r="F33">
        <v>31</v>
      </c>
      <c r="G33">
        <v>103</v>
      </c>
    </row>
    <row r="34" spans="6:7" x14ac:dyDescent="0.45">
      <c r="F34">
        <v>32</v>
      </c>
      <c r="G34">
        <v>104</v>
      </c>
    </row>
    <row r="35" spans="6:7" x14ac:dyDescent="0.45">
      <c r="F35">
        <v>33</v>
      </c>
      <c r="G35">
        <v>105</v>
      </c>
    </row>
    <row r="36" spans="6:7" x14ac:dyDescent="0.45">
      <c r="F36">
        <v>34</v>
      </c>
      <c r="G36">
        <v>106</v>
      </c>
    </row>
    <row r="37" spans="6:7" x14ac:dyDescent="0.45">
      <c r="F37">
        <v>35</v>
      </c>
      <c r="G37">
        <v>107</v>
      </c>
    </row>
    <row r="38" spans="6:7" x14ac:dyDescent="0.45">
      <c r="F38">
        <v>36</v>
      </c>
      <c r="G38">
        <v>108</v>
      </c>
    </row>
    <row r="39" spans="6:7" x14ac:dyDescent="0.45">
      <c r="F39">
        <v>37</v>
      </c>
      <c r="G39">
        <v>109</v>
      </c>
    </row>
    <row r="40" spans="6:7" x14ac:dyDescent="0.45">
      <c r="F40">
        <v>38</v>
      </c>
      <c r="G40">
        <v>110</v>
      </c>
    </row>
    <row r="41" spans="6:7" x14ac:dyDescent="0.45">
      <c r="F41">
        <v>39</v>
      </c>
      <c r="G41">
        <v>111</v>
      </c>
    </row>
    <row r="42" spans="6:7" x14ac:dyDescent="0.45">
      <c r="F42">
        <v>40</v>
      </c>
      <c r="G42">
        <v>112</v>
      </c>
    </row>
    <row r="43" spans="6:7" x14ac:dyDescent="0.45">
      <c r="F43">
        <v>41</v>
      </c>
      <c r="G43">
        <v>113</v>
      </c>
    </row>
    <row r="44" spans="6:7" x14ac:dyDescent="0.45">
      <c r="F44">
        <v>42</v>
      </c>
      <c r="G44">
        <v>114</v>
      </c>
    </row>
    <row r="45" spans="6:7" x14ac:dyDescent="0.45">
      <c r="F45">
        <v>43</v>
      </c>
      <c r="G45">
        <v>115</v>
      </c>
    </row>
    <row r="46" spans="6:7" x14ac:dyDescent="0.45">
      <c r="F46">
        <v>44</v>
      </c>
      <c r="G46">
        <v>116</v>
      </c>
    </row>
    <row r="47" spans="6:7" x14ac:dyDescent="0.45">
      <c r="F47">
        <v>45</v>
      </c>
      <c r="G47">
        <v>117</v>
      </c>
    </row>
    <row r="48" spans="6:7" x14ac:dyDescent="0.45">
      <c r="F48">
        <v>46</v>
      </c>
      <c r="G48">
        <v>118</v>
      </c>
    </row>
    <row r="49" spans="6:7" x14ac:dyDescent="0.45">
      <c r="F49">
        <v>47</v>
      </c>
      <c r="G49">
        <v>119</v>
      </c>
    </row>
    <row r="50" spans="6:7" x14ac:dyDescent="0.45">
      <c r="F50">
        <v>48</v>
      </c>
      <c r="G50">
        <v>120</v>
      </c>
    </row>
    <row r="51" spans="6:7" x14ac:dyDescent="0.45">
      <c r="F51">
        <v>49</v>
      </c>
      <c r="G51">
        <v>121</v>
      </c>
    </row>
    <row r="52" spans="6:7" x14ac:dyDescent="0.45">
      <c r="F52">
        <v>50</v>
      </c>
      <c r="G52">
        <v>122</v>
      </c>
    </row>
    <row r="53" spans="6:7" x14ac:dyDescent="0.45">
      <c r="F53">
        <v>51</v>
      </c>
      <c r="G53">
        <v>123</v>
      </c>
    </row>
    <row r="54" spans="6:7" x14ac:dyDescent="0.45">
      <c r="F54">
        <v>52</v>
      </c>
      <c r="G54">
        <v>124</v>
      </c>
    </row>
    <row r="55" spans="6:7" x14ac:dyDescent="0.45">
      <c r="F55">
        <v>53</v>
      </c>
      <c r="G55">
        <v>125</v>
      </c>
    </row>
    <row r="56" spans="6:7" x14ac:dyDescent="0.45">
      <c r="F56">
        <v>54</v>
      </c>
      <c r="G56">
        <v>126</v>
      </c>
    </row>
  </sheetData>
  <dataValidations count="1">
    <dataValidation type="list" allowBlank="1" showInputMessage="1" showErrorMessage="1" sqref="A1:A3" xr:uid="{A81EE304-CACB-4D6E-B01D-32AD39C9237D}">
      <formula1>$A$1:$A$3</formula1>
    </dataValidation>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4FE5C00B15C4E4EB8F1C1E8E89AA0C1" ma:contentTypeVersion="15" ma:contentTypeDescription="Create a new document." ma:contentTypeScope="" ma:versionID="195b56ca16e0a903f63bd82c1a8b2345">
  <xsd:schema xmlns:xsd="http://www.w3.org/2001/XMLSchema" xmlns:xs="http://www.w3.org/2001/XMLSchema" xmlns:p="http://schemas.microsoft.com/office/2006/metadata/properties" xmlns:ns2="43f400fe-0d25-4da2-82e3-8bb5515ec7d2" xmlns:ns3="ab46433c-6a6c-4ca6-b251-f49dd37f2f1a" targetNamespace="http://schemas.microsoft.com/office/2006/metadata/properties" ma:root="true" ma:fieldsID="aabd692c3e59f88e03639228528cf3de" ns2:_="" ns3:_="">
    <xsd:import namespace="43f400fe-0d25-4da2-82e3-8bb5515ec7d2"/>
    <xsd:import namespace="ab46433c-6a6c-4ca6-b251-f49dd37f2f1a"/>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2:MediaServiceDateTaken" minOccurs="0"/>
                <xsd:element ref="ns2:MediaServiceLocatio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3f400fe-0d25-4da2-82e3-8bb5515ec7d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Location" ma:index="13" nillable="true" ma:displayName="Location" ma:indexed="true"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26b99db8-edb9-46ca-8d7e-9510b868a238"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b46433c-6a6c-4ca6-b251-f49dd37f2f1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7437eb6d-b1d0-46f2-a27b-32c9aa8b25ac}" ma:internalName="TaxCatchAll" ma:showField="CatchAllData" ma:web="ab46433c-6a6c-4ca6-b251-f49dd37f2f1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43f400fe-0d25-4da2-82e3-8bb5515ec7d2">
      <Terms xmlns="http://schemas.microsoft.com/office/infopath/2007/PartnerControls"/>
    </lcf76f155ced4ddcb4097134ff3c332f>
    <TaxCatchAll xmlns="ab46433c-6a6c-4ca6-b251-f49dd37f2f1a" xsi:nil="true"/>
  </documentManagement>
</p:properties>
</file>

<file path=customXml/item4.xml>��< ? x m l   v e r s i o n = " 1 . 0 "   e n c o d i n g = " u t f - 1 6 " ? > < D a t a M a s h u p   x m l n s = " h t t p : / / s c h e m a s . m i c r o s o f t . c o m / D a t a M a s h u p " > A A A A A B U D A A B Q S w M E F A A C A A g A t z 7 r W o f Q 5 p y l A A A A 9 g A A A B I A H A B D b 2 5 m a W c v U G F j a 2 F n Z S 5 4 b W w g o h g A K K A U A A A A A A A A A A A A A A A A A A A A A A A A A A A A h Y 9 N D o I w G E S v Q r q n P 0 i C I a X E s J X E x M S 4 b W q F R v g w t F j u 5 s I j e Q U x i r p z O W / e Y u Z + v f F 8 b J v g o n t r O s g Q w x Q F G l R 3 M F B l a H D H c I l y w T d S n W S l g 0 k G m 4 7 2 k K H a u X N K i P c e + w X u + o p E l D K y L 9 d b V e t W o o 9 s / s u h A e s k K I 0 E 3 7 3 G i A i z O M Y s S T D l Z I a 8 N P A V o m n v s / 2 B v B g a N / R a a A i L F S d z 5 O T 9 Q T w A U E s D B B Q A A g A I A L c + 6 1 o 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C 3 P u t a K I p H u A 4 A A A A R A A A A E w A c A E Z v c m 1 1 b G F z L 1 N l Y 3 R p b 2 4 x L m 0 g o h g A K K A U A A A A A A A A A A A A A A A A A A A A A A A A A A A A K 0 5 N L s n M z 1 M I h t C G 1 g B Q S w E C L Q A U A A I A C A C 3 P u t a h 9 D m n K U A A A D 2 A A A A E g A A A A A A A A A A A A A A A A A A A A A A Q 2 9 u Z m l n L 1 B h Y 2 t h Z 2 U u e G 1 s U E s B A i 0 A F A A C A A g A t z 7 r W g / K 6 a u k A A A A 6 Q A A A B M A A A A A A A A A A A A A A A A A 8 Q A A A F t D b 2 5 0 Z W 5 0 X 1 R 5 c G V z X S 5 4 b W x Q S w E C L Q A U A A I A C A C 3 P u t a K I p H u A 4 A A A A R A A A A E w A A A A A A A A A A A A A A A A D i A Q A A R m 9 y b X V s Y X M v U 2 V j d G l v b j E u b V B L B Q Y A A A A A A w A D A M I A A A A 9 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A m A Q A A A Q A A A N C M n d 8 B F d E R j H o A w E / C l + s B A A A A r 0 k I 2 I N o 6 E + S B Y G 7 c Z E K i A A A A A A C A A A A A A A Q Z g A A A A E A A C A A A A A Z w a I b 7 C C l J S l o A f I Q L 3 Q G L u B I 7 j z O i d r M E a e u n 6 W u 7 Q A A A A A O g A A A A A I A A C A A A A B H q 6 7 t a Q O h 0 7 n N g J Y R X 3 / y f l G P o 8 D J y 1 q 1 l 1 h W Y u u C W 1 A A A A A 1 0 e N 4 Z / u C Q l 3 a m L D k B n r t v f k j 1 e Y P W / W i k L a N h D d 8 n J K f p K M j c K 9 5 r b Y f A z v R E g s W 2 p F 0 5 6 I J f t T U F e A t L Y b v 9 y b K I V 4 E + A 6 c 4 r S M f 1 Q L I U A A A A D J z 7 L V w U B w S X N y u 8 e H H E a M h H I T D h I S 5 U I g t b I 9 r z O c Y D y Z 7 k 4 m Y F 4 K e x e O x w 9 N z x J J 7 N 1 b U 5 G R B c x S 9 L L s x 6 o 5 < / D a t a M a s h u p > 
</file>

<file path=customXml/itemProps1.xml><?xml version="1.0" encoding="utf-8"?>
<ds:datastoreItem xmlns:ds="http://schemas.openxmlformats.org/officeDocument/2006/customXml" ds:itemID="{19584152-CDBF-4D67-9816-54F3E84C873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3f400fe-0d25-4da2-82e3-8bb5515ec7d2"/>
    <ds:schemaRef ds:uri="ab46433c-6a6c-4ca6-b251-f49dd37f2f1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8CE6465-D76F-4E24-9B9A-F425E44B1FA6}">
  <ds:schemaRefs>
    <ds:schemaRef ds:uri="http://schemas.microsoft.com/sharepoint/v3/contenttype/forms"/>
  </ds:schemaRefs>
</ds:datastoreItem>
</file>

<file path=customXml/itemProps3.xml><?xml version="1.0" encoding="utf-8"?>
<ds:datastoreItem xmlns:ds="http://schemas.openxmlformats.org/officeDocument/2006/customXml" ds:itemID="{821B753A-4FBA-4121-BD0F-36E3FF3D1979}">
  <ds:schemaRefs>
    <ds:schemaRef ds:uri="http://schemas.microsoft.com/office/2006/metadata/properties"/>
    <ds:schemaRef ds:uri="http://schemas.microsoft.com/office/infopath/2007/PartnerControls"/>
    <ds:schemaRef ds:uri="43f400fe-0d25-4da2-82e3-8bb5515ec7d2"/>
    <ds:schemaRef ds:uri="ab46433c-6a6c-4ca6-b251-f49dd37f2f1a"/>
  </ds:schemaRefs>
</ds:datastoreItem>
</file>

<file path=customXml/itemProps4.xml><?xml version="1.0" encoding="utf-8"?>
<ds:datastoreItem xmlns:ds="http://schemas.openxmlformats.org/officeDocument/2006/customXml" ds:itemID="{E6ABA0ED-E569-48C8-8E1F-0FEAB00DEC10}">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EF1</vt:lpstr>
      <vt:lpstr>Lists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Dominic LePan</dc:creator>
  <cp:lastModifiedBy>Dominic LePan</cp:lastModifiedBy>
  <cp:lastPrinted>2026-05-08T17:58:44Z</cp:lastPrinted>
  <dcterms:created xsi:type="dcterms:W3CDTF">2025-07-11T13:31:51Z</dcterms:created>
  <dcterms:modified xsi:type="dcterms:W3CDTF">2026-06-02T16:33:18Z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0x010100F4FE5C00B15C4E4EB8F1C1E8E89AA0C1</vt:lpwstr>
  </property>
  <property fmtid="{D5CDD505-2E9C-101B-9397-08002B2CF9AE}" pid="3" name="MediaServiceImageTags">
    <vt:lpwstr/>
  </property>
</Properties>
</file>